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1"/>
  </bookViews>
  <sheets>
    <sheet name="To przeczytaj koniecznie !!!" sheetId="1" r:id="rId1"/>
    <sheet name="Tabela" sheetId="2" r:id="rId2"/>
    <sheet name="NGW" sheetId="3" r:id="rId3"/>
    <sheet name="Notatki" sheetId="4" r:id="rId4"/>
  </sheets>
  <definedNames>
    <definedName name="CRITERIA" localSheetId="2">'NGW'!$L$1:$L$4</definedName>
    <definedName name="CRITERIA" localSheetId="1">'Tabela'!$U$11:$U$17</definedName>
  </definedNames>
  <calcPr fullCalcOnLoad="1"/>
</workbook>
</file>

<file path=xl/sharedStrings.xml><?xml version="1.0" encoding="utf-8"?>
<sst xmlns="http://schemas.openxmlformats.org/spreadsheetml/2006/main" count="932" uniqueCount="250">
  <si>
    <t>DYSTANS</t>
  </si>
  <si>
    <t>KM</t>
  </si>
  <si>
    <r>
      <t xml:space="preserve">DATA : </t>
    </r>
  </si>
  <si>
    <t>LICZBA UCZESTNIKÓW :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</si>
  <si>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</si>
  <si>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</si>
  <si>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</si>
  <si>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</si>
  <si>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</si>
  <si>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</si>
  <si>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</si>
  <si>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</si>
  <si>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</si>
  <si>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</si>
  <si>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</si>
  <si>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</si>
  <si>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GR</t>
  </si>
  <si>
    <t>GEN</t>
  </si>
  <si>
    <t>WIEK</t>
  </si>
  <si>
    <t>WYNIKI   TECHNICZNE   BIEGU</t>
  </si>
  <si>
    <t xml:space="preserve">GODZINA : </t>
  </si>
  <si>
    <t>Data</t>
  </si>
  <si>
    <t>ARKUSZ  ZOSTANIE  SKASOWANY  !!</t>
  </si>
  <si>
    <t>KASUJĘ  ARKUSZ !!!</t>
  </si>
  <si>
    <t>Notatki:</t>
  </si>
  <si>
    <t>`</t>
  </si>
  <si>
    <t>Kolej</t>
  </si>
  <si>
    <t>KTO</t>
  </si>
  <si>
    <t>PROGRAMIK  WYMAGA  ŚRODOWISKA   EXCEL 7.O    DLA  POPRAWNEJ  PRACY</t>
  </si>
  <si>
    <r>
      <t xml:space="preserve">                  PROGRAMIK </t>
    </r>
    <r>
      <rPr>
        <b/>
        <sz val="8"/>
        <color indexed="37"/>
        <rFont val="Arial CE"/>
        <family val="2"/>
      </rPr>
      <t xml:space="preserve"> </t>
    </r>
    <r>
      <rPr>
        <b/>
        <sz val="10"/>
        <color indexed="37"/>
        <rFont val="Arial CE"/>
        <family val="2"/>
      </rPr>
      <t>" WYNIKI  TECHNICZNE  BIEGU "</t>
    </r>
    <r>
      <rPr>
        <b/>
        <sz val="8"/>
        <color indexed="37"/>
        <rFont val="Arial CE"/>
        <family val="2"/>
      </rPr>
      <t xml:space="preserve"> </t>
    </r>
    <r>
      <rPr>
        <sz val="8"/>
        <color indexed="37"/>
        <rFont val="Arial CE"/>
        <family val="2"/>
      </rPr>
      <t xml:space="preserve">POZWALA NA SZYBKĄ OBSŁUGĘ IMPREZ BIEGOWYCH DLA DOWOLNEJ ( NIEMAL ) LICZBY UCZESTNIKÓW I W DOWOLNEJ ( PRAWIE ) ILOŚCI KATEGORII WIEKOWYCH UCZESTNIKÓW. </t>
    </r>
  </si>
  <si>
    <r>
      <t xml:space="preserve">          </t>
    </r>
    <r>
      <rPr>
        <b/>
        <sz val="8"/>
        <color indexed="37"/>
        <rFont val="Arial CE"/>
        <family val="2"/>
      </rPr>
      <t>ZANIM</t>
    </r>
    <r>
      <rPr>
        <sz val="8"/>
        <color indexed="37"/>
        <rFont val="Arial CE"/>
        <family val="2"/>
      </rPr>
      <t xml:space="preserve"> </t>
    </r>
    <r>
      <rPr>
        <b/>
        <sz val="8"/>
        <color indexed="37"/>
        <rFont val="Arial CE"/>
        <family val="2"/>
      </rPr>
      <t>WYKONASZ MODYFIKACJĘ</t>
    </r>
    <r>
      <rPr>
        <sz val="8"/>
        <color indexed="37"/>
        <rFont val="Arial CE"/>
        <family val="2"/>
      </rPr>
      <t xml:space="preserve"> TEGO DZIEŁA </t>
    </r>
    <r>
      <rPr>
        <b/>
        <sz val="8"/>
        <color indexed="37"/>
        <rFont val="Arial CE"/>
        <family val="2"/>
      </rPr>
      <t>ZRÓB ZAPASOWĄ KOPIĘ</t>
    </r>
    <r>
      <rPr>
        <sz val="8"/>
        <color indexed="37"/>
        <rFont val="Arial CE"/>
        <family val="2"/>
      </rPr>
      <t>, ABYŚ NIE MUSIAŁ SPĘDZIĆ WIELU WIECZORÓW NAD TYM CO JUŻ ZOSTAŁO DOKONANE.</t>
    </r>
  </si>
  <si>
    <t>PROGRAMIK WYMAGA WPISANIA DANYCH:</t>
  </si>
  <si>
    <t xml:space="preserve">   1. Nazwisko i imię uczestnika</t>
  </si>
  <si>
    <t xml:space="preserve">   2. Nazwa klubu </t>
  </si>
  <si>
    <r>
      <t xml:space="preserve">   3. Roku urodzenia -Np </t>
    </r>
    <r>
      <rPr>
        <b/>
        <sz val="12"/>
        <color indexed="17"/>
        <rFont val="Arial CE"/>
        <family val="2"/>
      </rPr>
      <t xml:space="preserve">78 </t>
    </r>
  </si>
  <si>
    <t xml:space="preserve">   5. Numer startowy  </t>
  </si>
  <si>
    <r>
      <t xml:space="preserve">   6. Czas mety - Np. </t>
    </r>
    <r>
      <rPr>
        <b/>
        <sz val="12"/>
        <color indexed="10"/>
        <rFont val="Arial CE"/>
        <family val="2"/>
      </rPr>
      <t>0:50:25</t>
    </r>
    <r>
      <rPr>
        <sz val="12"/>
        <color indexed="17"/>
        <rFont val="Arial CE"/>
        <family val="2"/>
      </rPr>
      <t xml:space="preserve"> ( godz : min : sek ) </t>
    </r>
    <r>
      <rPr>
        <b/>
        <sz val="12"/>
        <color indexed="10"/>
        <rFont val="Arial CE"/>
        <family val="0"/>
      </rPr>
      <t>tak musi być wpisany czas !!!</t>
    </r>
  </si>
  <si>
    <r>
      <t xml:space="preserve">   7. W komórce </t>
    </r>
    <r>
      <rPr>
        <b/>
        <sz val="12"/>
        <color indexed="17"/>
        <rFont val="Arial CE"/>
        <family val="0"/>
      </rPr>
      <t>D2</t>
    </r>
    <r>
      <rPr>
        <sz val="12"/>
        <color indexed="17"/>
        <rFont val="Arial CE"/>
        <family val="2"/>
      </rPr>
      <t xml:space="preserve"> nazwa biegu</t>
    </r>
  </si>
  <si>
    <r>
      <t xml:space="preserve">W ciągu kilku sekund...  po biegu </t>
    </r>
    <r>
      <rPr>
        <b/>
        <sz val="10"/>
        <color indexed="37"/>
        <rFont val="Arial CE"/>
        <family val="2"/>
      </rPr>
      <t>programik pozwala drukować</t>
    </r>
    <r>
      <rPr>
        <sz val="10"/>
        <color indexed="37"/>
        <rFont val="Arial CE"/>
        <family val="2"/>
      </rPr>
      <t>:</t>
    </r>
  </si>
  <si>
    <t xml:space="preserve">          AUTOMATYCZNIE  USTALONE  WYNIKI:</t>
  </si>
  <si>
    <r>
      <t xml:space="preserve">           </t>
    </r>
    <r>
      <rPr>
        <sz val="12"/>
        <color indexed="37"/>
        <rFont val="Arial CE"/>
        <family val="2"/>
      </rPr>
      <t xml:space="preserve">1. Kolejność wg numerów startowych lub wg klasyfikacji generalnej albo wg. grup wiekowych </t>
    </r>
  </si>
  <si>
    <r>
      <t xml:space="preserve">           2. Grupy wiekowe uczestników -  Np.. </t>
    </r>
    <r>
      <rPr>
        <b/>
        <sz val="12"/>
        <color indexed="37"/>
        <rFont val="Arial CE"/>
        <family val="0"/>
      </rPr>
      <t>A</t>
    </r>
    <r>
      <rPr>
        <sz val="12"/>
        <color indexed="37"/>
        <rFont val="Arial CE"/>
        <family val="2"/>
      </rPr>
      <t xml:space="preserve"> 16-19 lat, </t>
    </r>
    <r>
      <rPr>
        <b/>
        <sz val="12"/>
        <color indexed="37"/>
        <rFont val="Arial CE"/>
        <family val="0"/>
      </rPr>
      <t>B</t>
    </r>
    <r>
      <rPr>
        <sz val="12"/>
        <color indexed="37"/>
        <rFont val="Arial CE"/>
        <family val="2"/>
      </rPr>
      <t xml:space="preserve"> 20-29 lat</t>
    </r>
  </si>
  <si>
    <t xml:space="preserve">           4. Klasyfikację generalną w kategoriach</t>
  </si>
  <si>
    <t xml:space="preserve">       Programik umożliwia bieżące śledzenie wyników biegu. Jeśli z tego korzystasz W CZASIE TRWANIA IMPREZY to po wpisaniu kolejnych wyników ponownie ustal klasyfikację generalną i w grupach wiekowych.</t>
  </si>
  <si>
    <t xml:space="preserve">      Wykonywanie powyższych czynności następuje po kliknięciu właściwego przycisku umieszczonego na marginesie nagłówka.</t>
  </si>
  <si>
    <t xml:space="preserve">      </t>
  </si>
  <si>
    <r>
      <t xml:space="preserve">     Dla przyspieszenia odtwarzania czystego arkusza możesz dodać polecenie usuwające dotychczasowe dane. Pamiętaj tylko aby nie uunąć zawartości kolumny </t>
    </r>
    <r>
      <rPr>
        <sz val="10"/>
        <color indexed="10"/>
        <rFont val="Arial CE"/>
        <family val="2"/>
      </rPr>
      <t>GRUPA WIEKOWA</t>
    </r>
    <r>
      <rPr>
        <sz val="10"/>
        <color indexed="21"/>
        <rFont val="Arial CE"/>
        <family val="2"/>
      </rPr>
      <t xml:space="preserve"> bo będziesz ją musiał tworzyć od początku. Przyciski i plansze gotowe poza marginesem. </t>
    </r>
  </si>
  <si>
    <t xml:space="preserve">                     PÓKI CO  ŻYCZĘ  UDANYCH  IMPREZ  BIEGOWYCH  !!</t>
  </si>
  <si>
    <r>
      <t xml:space="preserve">   4. </t>
    </r>
    <r>
      <rPr>
        <b/>
        <sz val="12"/>
        <color indexed="17"/>
        <rFont val="Arial CE"/>
        <family val="0"/>
      </rPr>
      <t>Kto</t>
    </r>
    <r>
      <rPr>
        <sz val="12"/>
        <color indexed="17"/>
        <rFont val="Arial CE"/>
        <family val="2"/>
      </rPr>
      <t xml:space="preserve"> startuje: </t>
    </r>
    <r>
      <rPr>
        <b/>
        <sz val="12"/>
        <color indexed="17"/>
        <rFont val="Arial CE"/>
        <family val="2"/>
      </rPr>
      <t>K</t>
    </r>
    <r>
      <rPr>
        <sz val="12"/>
        <color indexed="17"/>
        <rFont val="Arial CE"/>
        <family val="2"/>
      </rPr>
      <t xml:space="preserve"> - kobieta,</t>
    </r>
    <r>
      <rPr>
        <b/>
        <sz val="12"/>
        <color indexed="17"/>
        <rFont val="Arial CE"/>
        <family val="0"/>
      </rPr>
      <t xml:space="preserve"> M</t>
    </r>
    <r>
      <rPr>
        <sz val="12"/>
        <color indexed="17"/>
        <rFont val="Arial CE"/>
        <family val="2"/>
      </rPr>
      <t xml:space="preserve"> - męzczyzna, </t>
    </r>
    <r>
      <rPr>
        <b/>
        <sz val="12"/>
        <color indexed="17"/>
        <rFont val="Arial CE"/>
        <family val="0"/>
      </rPr>
      <t>N</t>
    </r>
    <r>
      <rPr>
        <sz val="12"/>
        <color indexed="17"/>
        <rFont val="Arial CE"/>
        <family val="2"/>
      </rPr>
      <t xml:space="preserve"> - niepełnosprawny, </t>
    </r>
    <r>
      <rPr>
        <b/>
        <sz val="12"/>
        <color indexed="17"/>
        <rFont val="Arial CE"/>
        <family val="2"/>
      </rPr>
      <t>W</t>
    </r>
    <r>
      <rPr>
        <b/>
        <sz val="12"/>
        <color indexed="17"/>
        <rFont val="Arial CE"/>
        <family val="0"/>
      </rPr>
      <t xml:space="preserve"> </t>
    </r>
    <r>
      <rPr>
        <sz val="12"/>
        <color indexed="17"/>
        <rFont val="Arial CE"/>
        <family val="2"/>
      </rPr>
      <t xml:space="preserve">- wózkarz   </t>
    </r>
  </si>
  <si>
    <r>
      <t xml:space="preserve">           3. Podział na kategorie </t>
    </r>
    <r>
      <rPr>
        <b/>
        <sz val="12"/>
        <color indexed="37"/>
        <rFont val="Arial CE"/>
        <family val="2"/>
      </rPr>
      <t xml:space="preserve">M, K, N, W, </t>
    </r>
    <r>
      <rPr>
        <sz val="12"/>
        <color indexed="37"/>
        <rFont val="Arial CE"/>
        <family val="0"/>
      </rPr>
      <t>itd</t>
    </r>
  </si>
  <si>
    <r>
      <t xml:space="preserve"> UWAGA !!  Nie używaj  </t>
    </r>
    <r>
      <rPr>
        <b/>
        <sz val="12"/>
        <color indexed="10"/>
        <rFont val="Arial CE"/>
        <family val="2"/>
      </rPr>
      <t>SPACJI</t>
    </r>
    <r>
      <rPr>
        <sz val="12"/>
        <color indexed="17"/>
        <rFont val="Arial CE"/>
        <family val="2"/>
      </rPr>
      <t xml:space="preserve">  w kolumnach: </t>
    </r>
    <r>
      <rPr>
        <sz val="12"/>
        <color indexed="10"/>
        <rFont val="Arial CE"/>
        <family val="2"/>
      </rPr>
      <t>ROK UR., KTO ?,  CZAS, NR START</t>
    </r>
    <r>
      <rPr>
        <sz val="12"/>
        <color indexed="17"/>
        <rFont val="Arial CE"/>
        <family val="2"/>
      </rPr>
      <t xml:space="preserve">               </t>
    </r>
  </si>
  <si>
    <r>
      <t>Przed wpisaniem czasów biegu sprawdź porawność wpisów - przycisk</t>
    </r>
    <r>
      <rPr>
        <sz val="12"/>
        <color indexed="10"/>
        <rFont val="Arial CE"/>
        <family val="2"/>
      </rPr>
      <t xml:space="preserve">    </t>
    </r>
    <r>
      <rPr>
        <b/>
        <sz val="12"/>
        <color indexed="20"/>
        <rFont val="Arial CE"/>
        <family val="2"/>
      </rPr>
      <t>SPRAWDŹ WPISY</t>
    </r>
  </si>
  <si>
    <t>KTO popraw</t>
  </si>
  <si>
    <r>
      <t>GRUPA WIEK.</t>
    </r>
    <r>
      <rPr>
        <b/>
        <sz val="8"/>
        <color indexed="8"/>
        <rFont val="Arial CE"/>
        <family val="2"/>
      </rPr>
      <t>M</t>
    </r>
  </si>
  <si>
    <r>
      <t>GRUPA WIEK.</t>
    </r>
    <r>
      <rPr>
        <b/>
        <sz val="8"/>
        <color indexed="8"/>
        <rFont val="Arial CE"/>
        <family val="2"/>
      </rPr>
      <t>K</t>
    </r>
  </si>
  <si>
    <t>Grupy wiekowe:</t>
  </si>
  <si>
    <r>
      <t xml:space="preserve"> </t>
    </r>
    <r>
      <rPr>
        <b/>
        <sz val="10"/>
        <color indexed="17"/>
        <rFont val="Arial CE"/>
        <family val="2"/>
      </rPr>
      <t xml:space="preserve"> </t>
    </r>
    <r>
      <rPr>
        <b/>
        <sz val="10"/>
        <color indexed="60"/>
        <rFont val="Arial CE"/>
        <family val="2"/>
      </rPr>
      <t>Mężczyźni:</t>
    </r>
    <r>
      <rPr>
        <b/>
        <sz val="10"/>
        <color indexed="17"/>
        <rFont val="Arial CE"/>
        <family val="2"/>
      </rPr>
      <t xml:space="preserve">  16 - 19 </t>
    </r>
    <r>
      <rPr>
        <sz val="10"/>
        <color indexed="17"/>
        <rFont val="Arial CE"/>
        <family val="2"/>
      </rPr>
      <t>lat</t>
    </r>
    <r>
      <rPr>
        <b/>
        <sz val="10"/>
        <color indexed="17"/>
        <rFont val="Arial CE"/>
        <family val="2"/>
      </rPr>
      <t xml:space="preserve"> A      20 - 29 </t>
    </r>
    <r>
      <rPr>
        <sz val="10"/>
        <color indexed="17"/>
        <rFont val="Arial CE"/>
        <family val="2"/>
      </rPr>
      <t>lat</t>
    </r>
    <r>
      <rPr>
        <b/>
        <sz val="10"/>
        <color indexed="17"/>
        <rFont val="Arial CE"/>
        <family val="2"/>
      </rPr>
      <t xml:space="preserve"> B       30 - 39 </t>
    </r>
    <r>
      <rPr>
        <sz val="10"/>
        <color indexed="17"/>
        <rFont val="Arial CE"/>
        <family val="2"/>
      </rPr>
      <t>lat</t>
    </r>
    <r>
      <rPr>
        <b/>
        <sz val="10"/>
        <color indexed="17"/>
        <rFont val="Arial CE"/>
        <family val="2"/>
      </rPr>
      <t xml:space="preserve"> C     40 - 49 </t>
    </r>
    <r>
      <rPr>
        <sz val="10"/>
        <color indexed="17"/>
        <rFont val="Arial CE"/>
        <family val="2"/>
      </rPr>
      <t>lat</t>
    </r>
    <r>
      <rPr>
        <b/>
        <sz val="10"/>
        <color indexed="17"/>
        <rFont val="Arial CE"/>
        <family val="2"/>
      </rPr>
      <t xml:space="preserve"> D     50 - 59 </t>
    </r>
    <r>
      <rPr>
        <sz val="10"/>
        <color indexed="17"/>
        <rFont val="Arial CE"/>
        <family val="2"/>
      </rPr>
      <t>lat</t>
    </r>
    <r>
      <rPr>
        <b/>
        <sz val="10"/>
        <color indexed="17"/>
        <rFont val="Arial CE"/>
        <family val="2"/>
      </rPr>
      <t xml:space="preserve"> E       &gt; 60 </t>
    </r>
    <r>
      <rPr>
        <sz val="10"/>
        <color indexed="17"/>
        <rFont val="Arial CE"/>
        <family val="2"/>
      </rPr>
      <t>lat</t>
    </r>
    <r>
      <rPr>
        <b/>
        <sz val="10"/>
        <color indexed="17"/>
        <rFont val="Arial CE"/>
        <family val="2"/>
      </rPr>
      <t xml:space="preserve"> F</t>
    </r>
  </si>
  <si>
    <r>
      <t xml:space="preserve">  </t>
    </r>
    <r>
      <rPr>
        <b/>
        <sz val="10"/>
        <color indexed="60"/>
        <rFont val="Arial CE"/>
        <family val="2"/>
      </rPr>
      <t xml:space="preserve">Kobiety:    </t>
    </r>
    <r>
      <rPr>
        <b/>
        <sz val="10"/>
        <color indexed="17"/>
        <rFont val="Arial CE"/>
        <family val="2"/>
      </rPr>
      <t xml:space="preserve">  16 - 19 </t>
    </r>
    <r>
      <rPr>
        <sz val="10"/>
        <color indexed="17"/>
        <rFont val="Arial CE"/>
        <family val="2"/>
      </rPr>
      <t xml:space="preserve">lat </t>
    </r>
    <r>
      <rPr>
        <b/>
        <sz val="10"/>
        <color indexed="17"/>
        <rFont val="Arial CE"/>
        <family val="2"/>
      </rPr>
      <t xml:space="preserve">A       20 - 29 </t>
    </r>
    <r>
      <rPr>
        <sz val="10"/>
        <color indexed="17"/>
        <rFont val="Arial CE"/>
        <family val="2"/>
      </rPr>
      <t xml:space="preserve">lat </t>
    </r>
    <r>
      <rPr>
        <b/>
        <sz val="10"/>
        <color indexed="17"/>
        <rFont val="Arial CE"/>
        <family val="2"/>
      </rPr>
      <t xml:space="preserve">B      &gt; 30 </t>
    </r>
    <r>
      <rPr>
        <sz val="10"/>
        <color indexed="17"/>
        <rFont val="Arial CE"/>
        <family val="2"/>
      </rPr>
      <t>lat</t>
    </r>
    <r>
      <rPr>
        <b/>
        <sz val="10"/>
        <color indexed="17"/>
        <rFont val="Arial CE"/>
        <family val="2"/>
      </rPr>
      <t xml:space="preserve"> C   </t>
    </r>
  </si>
  <si>
    <r>
      <t xml:space="preserve">      Sprawdź działanie tego </t>
    </r>
    <r>
      <rPr>
        <i/>
        <sz val="10"/>
        <color indexed="37"/>
        <rFont val="Arial CE"/>
        <family val="2"/>
      </rPr>
      <t>dzieła</t>
    </r>
    <r>
      <rPr>
        <sz val="10"/>
        <color indexed="37"/>
        <rFont val="Arial CE"/>
        <family val="2"/>
      </rPr>
      <t xml:space="preserve"> i podziel się swoimi uwagami.                                                                            </t>
    </r>
    <r>
      <rPr>
        <b/>
        <sz val="10"/>
        <color indexed="37"/>
        <rFont val="Arial CE"/>
        <family val="2"/>
      </rPr>
      <t xml:space="preserve">E-mail  stanbu@wp.pl   </t>
    </r>
    <r>
      <rPr>
        <sz val="10"/>
        <color indexed="37"/>
        <rFont val="Arial CE"/>
        <family val="2"/>
      </rPr>
      <t xml:space="preserve">                           </t>
    </r>
    <r>
      <rPr>
        <b/>
        <sz val="10"/>
        <color indexed="37"/>
        <rFont val="Arial CE"/>
        <family val="0"/>
      </rPr>
      <t xml:space="preserve">                                                                                                                           ADRES </t>
    </r>
    <r>
      <rPr>
        <sz val="10"/>
        <color indexed="37"/>
        <rFont val="Arial CE"/>
        <family val="0"/>
      </rPr>
      <t xml:space="preserve"> Stanisław  Buczek ul. Wyszyńskiego 78    38-400   KROSNO </t>
    </r>
  </si>
  <si>
    <t>KAT WIEKOWA</t>
  </si>
  <si>
    <t>MIEJSCE</t>
  </si>
  <si>
    <t>LP</t>
  </si>
  <si>
    <t>MIEJSCE GENERALNIE</t>
  </si>
  <si>
    <t>NAGRODA W KAT WIEKOWEJ</t>
  </si>
  <si>
    <r>
      <t xml:space="preserve">           7. Wskazuje na uczestników którzy </t>
    </r>
    <r>
      <rPr>
        <b/>
        <sz val="12"/>
        <color indexed="37"/>
        <rFont val="Arial CE"/>
        <family val="2"/>
      </rPr>
      <t>N</t>
    </r>
    <r>
      <rPr>
        <sz val="12"/>
        <color indexed="37"/>
        <rFont val="Arial CE"/>
        <family val="2"/>
      </rPr>
      <t xml:space="preserve">ie </t>
    </r>
    <r>
      <rPr>
        <b/>
        <sz val="12"/>
        <color indexed="37"/>
        <rFont val="Arial CE"/>
        <family val="2"/>
      </rPr>
      <t>U</t>
    </r>
    <r>
      <rPr>
        <sz val="12"/>
        <color indexed="37"/>
        <rFont val="Arial CE"/>
        <family val="2"/>
      </rPr>
      <t>kończyli biegu</t>
    </r>
  </si>
  <si>
    <t xml:space="preserve">           8. Ogólną ilość uczestników biegu</t>
  </si>
  <si>
    <t>ZWYCIĘZCY W  KLASYFIKACJI GENERALNEJ</t>
  </si>
  <si>
    <t>ZWYCIĘZCY W KATEGORIACH WIEKOWYCH</t>
  </si>
  <si>
    <t>10.30</t>
  </si>
  <si>
    <t xml:space="preserve">           5. Klasyfikację w grupach wiekowych i kategoriach </t>
  </si>
  <si>
    <r>
      <t xml:space="preserve">           6. Listę nagrodzonych w kategoriach wiegowych </t>
    </r>
    <r>
      <rPr>
        <b/>
        <sz val="9"/>
        <color indexed="10"/>
        <rFont val="Arial CE"/>
        <family val="2"/>
      </rPr>
      <t>( po sortowaniu KLASYFIKACJA GRUPOWA )</t>
    </r>
  </si>
  <si>
    <t>PÓŹNIEJ MOŻESZ TO ZROBIĆ ... ALE NIEKTÓRE MAKRA PRZESTANĄ DZIAŁAĆ</t>
  </si>
  <si>
    <r>
      <t xml:space="preserve">NIE ZMIENIAJ NAZWY PLIKU   </t>
    </r>
    <r>
      <rPr>
        <b/>
        <sz val="8"/>
        <color indexed="57"/>
        <rFont val="Arial CE"/>
        <family val="2"/>
      </rPr>
      <t>Bieg 06</t>
    </r>
    <r>
      <rPr>
        <b/>
        <sz val="8"/>
        <color indexed="10"/>
        <rFont val="Arial CE"/>
        <family val="2"/>
      </rPr>
      <t xml:space="preserve">   PRZED IMPREZĄ !!!</t>
    </r>
  </si>
  <si>
    <r>
      <t xml:space="preserve">       W okienku nagłówka DATA - rok Np. </t>
    </r>
    <r>
      <rPr>
        <b/>
        <sz val="12"/>
        <color indexed="17"/>
        <rFont val="Arial CE"/>
        <family val="2"/>
      </rPr>
      <t>2006</t>
    </r>
  </si>
  <si>
    <t>Aktualizacja   maj  2006</t>
  </si>
  <si>
    <t>Niezgoda Marcin</t>
  </si>
  <si>
    <t>KKB MOSIR Krosno</t>
  </si>
  <si>
    <t>M</t>
  </si>
  <si>
    <t>Michalec Marcin</t>
  </si>
  <si>
    <t>Dziuba Bogdan</t>
  </si>
  <si>
    <t>KKS Victoria Stalowa Wola</t>
  </si>
  <si>
    <t>Katan Wacław</t>
  </si>
  <si>
    <t>Zima Paweł</t>
  </si>
  <si>
    <t>Samolewicz Janusz</t>
  </si>
  <si>
    <t>Handlopex Rzeszów</t>
  </si>
  <si>
    <t>Kukulski Sławomir</t>
  </si>
  <si>
    <t>Wydra Jan</t>
  </si>
  <si>
    <t>MOK Muszyna Dolna</t>
  </si>
  <si>
    <t>Papież Mariusz</t>
  </si>
  <si>
    <t>Wydra Sabina</t>
  </si>
  <si>
    <t>Łoziński Arkadiusz</t>
  </si>
  <si>
    <t>UKS Burza Rogi</t>
  </si>
  <si>
    <t>JM Demolex Bardejov</t>
  </si>
  <si>
    <t>K</t>
  </si>
  <si>
    <t>Bałuka Artur</t>
  </si>
  <si>
    <t>Kasperkowicz Edward</t>
  </si>
  <si>
    <t>Pliszko Paweł</t>
  </si>
  <si>
    <t>Krosno</t>
  </si>
  <si>
    <t>Smeja Agnieszka</t>
  </si>
  <si>
    <t>KROMER Gorlice</t>
  </si>
  <si>
    <t>Wojdyła Janusz</t>
  </si>
  <si>
    <t>REMET Stalowa Wola</t>
  </si>
  <si>
    <t>Krzyżewski Kamil</t>
  </si>
  <si>
    <t>Bratkówka</t>
  </si>
  <si>
    <t>Garbacik Jacek</t>
  </si>
  <si>
    <t>Zoszak Kinga</t>
  </si>
  <si>
    <t>Sanok</t>
  </si>
  <si>
    <t>Wilk Andrzej</t>
  </si>
  <si>
    <t>Sikorski Paweł</t>
  </si>
  <si>
    <t>Cwynar Piotr</t>
  </si>
  <si>
    <t>Targowiska</t>
  </si>
  <si>
    <t>Cisło Grzegorz</t>
  </si>
  <si>
    <t>Mielec</t>
  </si>
  <si>
    <t>Bargieł Bogusław</t>
  </si>
  <si>
    <t>Biedka Marcin</t>
  </si>
  <si>
    <t>Marek Wojciech</t>
  </si>
  <si>
    <t>KKB MOSIR Krosno/SGSP Warszawa</t>
  </si>
  <si>
    <t>Pajor Michał</t>
  </si>
  <si>
    <t>UNIA Tarnów</t>
  </si>
  <si>
    <t>Kijowski Adrian</t>
  </si>
  <si>
    <t>Truchan Radosław</t>
  </si>
  <si>
    <t>Żabno</t>
  </si>
  <si>
    <t>Maksymilian Jan</t>
  </si>
  <si>
    <t>Ostrowski Jan</t>
  </si>
  <si>
    <t>Korczyna</t>
  </si>
  <si>
    <t>Rygiel Jakub</t>
  </si>
  <si>
    <t>Telega Maciej</t>
  </si>
  <si>
    <t>KS Zarzecze</t>
  </si>
  <si>
    <t>Niepokój Radosław</t>
  </si>
  <si>
    <t>Jakieła Michał</t>
  </si>
  <si>
    <t>CHEMIK Puławy</t>
  </si>
  <si>
    <t>Walus Katarzyna</t>
  </si>
  <si>
    <t>Klimkówka</t>
  </si>
  <si>
    <t>Szepieniec Michał</t>
  </si>
  <si>
    <t>Zdun Hubert</t>
  </si>
  <si>
    <t>Tomkiewicz Bartłomiej</t>
  </si>
  <si>
    <t>Mróz Kacper</t>
  </si>
  <si>
    <t>Bury Beata</t>
  </si>
  <si>
    <t>KKB MOSiR Krosno</t>
  </si>
  <si>
    <t>Koś Adam</t>
  </si>
  <si>
    <t>Głowacki Ryszard</t>
  </si>
  <si>
    <t>Jedlicze</t>
  </si>
  <si>
    <t>Igielski Tomasz</t>
  </si>
  <si>
    <t>Tuchów</t>
  </si>
  <si>
    <t>Granda Kazimierz</t>
  </si>
  <si>
    <t>LOTOS Jasło</t>
  </si>
  <si>
    <t>Mozdzierz Paweł</t>
  </si>
  <si>
    <t>SOKÓŁ Tarnów</t>
  </si>
  <si>
    <t>Smolik Bartosz</t>
  </si>
  <si>
    <t>VIKTORIA Dobieszyn</t>
  </si>
  <si>
    <t>Kazek Mateusz</t>
  </si>
  <si>
    <t>Brzesko</t>
  </si>
  <si>
    <t>Łyżnicki Zygmunt</t>
  </si>
  <si>
    <t>Wiktorski Hubert</t>
  </si>
  <si>
    <t>Halicz Ustrzyki Dolne</t>
  </si>
  <si>
    <t>Armaciński Patryk</t>
  </si>
  <si>
    <t>Kuc Arkadiusz</t>
  </si>
  <si>
    <t>Sarnicki Janusz</t>
  </si>
  <si>
    <t>Syrek Małgorzata</t>
  </si>
  <si>
    <t>Gładysz Rafał</t>
  </si>
  <si>
    <t>Mastej Kinga</t>
  </si>
  <si>
    <t>Gorlice KROMER</t>
  </si>
  <si>
    <t>Wojna Kamila</t>
  </si>
  <si>
    <t>Dziewiński Damian</t>
  </si>
  <si>
    <t>Zespół Szkół nr 3 Sanok</t>
  </si>
  <si>
    <t>Fedak Grzegorz</t>
  </si>
  <si>
    <t>Muszyński Filip</t>
  </si>
  <si>
    <t>Burza Rogi</t>
  </si>
  <si>
    <t>Borek Tomasz</t>
  </si>
  <si>
    <t>Biały Piotr</t>
  </si>
  <si>
    <t>SKB Kraśnik</t>
  </si>
  <si>
    <t>Biały Michał</t>
  </si>
  <si>
    <t>Raczyński Paweł</t>
  </si>
  <si>
    <t>Łańcucki Stanisław</t>
  </si>
  <si>
    <t>KKS Wiktoria Stalowa Wola</t>
  </si>
  <si>
    <t>Kędzior Jerzy</t>
  </si>
  <si>
    <t>Rzeszów</t>
  </si>
  <si>
    <t>Bilik Wojciech</t>
  </si>
  <si>
    <t>Czuchra Kamil</t>
  </si>
  <si>
    <t>Gleń Robert</t>
  </si>
  <si>
    <t>MUKS Podkarpacie Jedlicze</t>
  </si>
  <si>
    <t>Nawrocki Jerzy</t>
  </si>
  <si>
    <t>Rachwalski Damian</t>
  </si>
  <si>
    <t>Frydrych Dariusz</t>
  </si>
  <si>
    <t>Guzik Wacław</t>
  </si>
  <si>
    <t>Niezgoda Antoni</t>
  </si>
  <si>
    <t>Dybaś Jerzy</t>
  </si>
  <si>
    <t>Pektowin Jasło</t>
  </si>
  <si>
    <t>Krukowski Wojciech</t>
  </si>
  <si>
    <t>NBWG Ekonomik Jasło</t>
  </si>
  <si>
    <t>Kamola Kazimierz</t>
  </si>
  <si>
    <t>Chemik ADBLUE Puławy</t>
  </si>
  <si>
    <t>Przykaza Waldemar</t>
  </si>
  <si>
    <t>Ducki Łukasz</t>
  </si>
  <si>
    <t>Prószyński Romuald</t>
  </si>
  <si>
    <t>Michalska Paulina</t>
  </si>
  <si>
    <t>Panek Daniel</t>
  </si>
  <si>
    <t>Gaj Marcin</t>
  </si>
  <si>
    <t>Odrzykoń</t>
  </si>
  <si>
    <t>Ekiert Gabriela</t>
  </si>
  <si>
    <t>KB GOSIR Krościenko Wyżne</t>
  </si>
  <si>
    <t>Kiciak Paweł</t>
  </si>
  <si>
    <t>Kraś</t>
  </si>
  <si>
    <t>Lis Robert</t>
  </si>
  <si>
    <t>Zdeb Krzysztof</t>
  </si>
  <si>
    <t>Wrocanka</t>
  </si>
  <si>
    <t>Bil Robert</t>
  </si>
  <si>
    <t>Bil Konrad</t>
  </si>
  <si>
    <t>Świerczewski Marcin</t>
  </si>
  <si>
    <t>Warszawa</t>
  </si>
  <si>
    <t>Frydrych Arkadiusz</t>
  </si>
  <si>
    <t>Balawajder Zenon</t>
  </si>
  <si>
    <t>Dwór Kombornia</t>
  </si>
  <si>
    <t>Niepokój Józef</t>
  </si>
  <si>
    <t>Pelczar Wojciech</t>
  </si>
  <si>
    <t>Jastrząb Piotr</t>
  </si>
  <si>
    <t>Lesko</t>
  </si>
  <si>
    <t>Bobusia Wacław</t>
  </si>
  <si>
    <t>Łukasiewicz Bogdan</t>
  </si>
  <si>
    <t>Szelc Tomasz</t>
  </si>
  <si>
    <t>Krościenko Wyżne</t>
  </si>
  <si>
    <t>Buczyński Paweł</t>
  </si>
  <si>
    <t>KMP Krosno</t>
  </si>
  <si>
    <t>Wrońska Beata</t>
  </si>
  <si>
    <t>Jasło</t>
  </si>
  <si>
    <t>Urbański Józef</t>
  </si>
  <si>
    <t>Bełch Tomasz</t>
  </si>
  <si>
    <t>Sóper Stódent</t>
  </si>
  <si>
    <t>Haczela Mateusz</t>
  </si>
  <si>
    <t>Mróz Krzysztof</t>
  </si>
  <si>
    <t>Dubiel Maciej</t>
  </si>
  <si>
    <t>Fic Edward</t>
  </si>
  <si>
    <t>Kuźniar Leszek</t>
  </si>
  <si>
    <t>Wysoka</t>
  </si>
  <si>
    <t>Czekański Sebastian</t>
  </si>
  <si>
    <t>Fic Mariusz</t>
  </si>
  <si>
    <t>Melicherowa Ludmiła</t>
  </si>
  <si>
    <t>NU</t>
  </si>
  <si>
    <t/>
  </si>
  <si>
    <t>VI Bieg o Skarb Portiusa</t>
  </si>
  <si>
    <t>M1</t>
  </si>
  <si>
    <t>M2</t>
  </si>
  <si>
    <t>M3</t>
  </si>
  <si>
    <t>M4</t>
  </si>
  <si>
    <t>M5</t>
  </si>
  <si>
    <t>M6</t>
  </si>
  <si>
    <t>K1</t>
  </si>
  <si>
    <t>Lotos Jas</t>
  </si>
  <si>
    <t>k2</t>
  </si>
  <si>
    <t>29.08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</si>
</sst>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0.000"/>
    <numFmt numFmtId="167" formatCode="0.0"/>
  </numFmts>
  <fonts count="11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color indexed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36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7"/>
      <color indexed="61"/>
      <name val="Arial CE"/>
      <family val="2"/>
    </font>
    <font>
      <b/>
      <sz val="8"/>
      <color indexed="61"/>
      <name val="Arial CE"/>
      <family val="2"/>
    </font>
    <font>
      <b/>
      <sz val="7"/>
      <color indexed="21"/>
      <name val="Arial CE"/>
      <family val="2"/>
    </font>
    <font>
      <b/>
      <sz val="10"/>
      <color indexed="21"/>
      <name val="Arial CE"/>
      <family val="0"/>
    </font>
    <font>
      <sz val="14"/>
      <color indexed="17"/>
      <name val="Arial CE"/>
      <family val="2"/>
    </font>
    <font>
      <b/>
      <sz val="14"/>
      <color indexed="25"/>
      <name val="Bangkok"/>
      <family val="0"/>
    </font>
    <font>
      <b/>
      <sz val="12"/>
      <color indexed="57"/>
      <name val="Arial Narrow CE"/>
      <family val="2"/>
    </font>
    <font>
      <sz val="10"/>
      <color indexed="37"/>
      <name val="Arial CE"/>
      <family val="2"/>
    </font>
    <font>
      <b/>
      <sz val="14"/>
      <color indexed="37"/>
      <name val="Arial CE"/>
      <family val="2"/>
    </font>
    <font>
      <sz val="8"/>
      <color indexed="37"/>
      <name val="Arial CE"/>
      <family val="2"/>
    </font>
    <font>
      <b/>
      <sz val="8"/>
      <color indexed="37"/>
      <name val="Arial CE"/>
      <family val="2"/>
    </font>
    <font>
      <b/>
      <sz val="10"/>
      <color indexed="37"/>
      <name val="Arial CE"/>
      <family val="2"/>
    </font>
    <font>
      <b/>
      <sz val="12"/>
      <color indexed="17"/>
      <name val="Arial CE"/>
      <family val="2"/>
    </font>
    <font>
      <sz val="12"/>
      <color indexed="17"/>
      <name val="Arial CE"/>
      <family val="2"/>
    </font>
    <font>
      <b/>
      <sz val="12"/>
      <color indexed="37"/>
      <name val="Arial CE"/>
      <family val="2"/>
    </font>
    <font>
      <sz val="12"/>
      <color indexed="37"/>
      <name val="Arial CE"/>
      <family val="2"/>
    </font>
    <font>
      <sz val="10"/>
      <color indexed="17"/>
      <name val="Arial CE"/>
      <family val="2"/>
    </font>
    <font>
      <sz val="10"/>
      <color indexed="21"/>
      <name val="Arial CE"/>
      <family val="2"/>
    </font>
    <font>
      <b/>
      <sz val="10"/>
      <color indexed="16"/>
      <name val="Arial CE"/>
      <family val="2"/>
    </font>
    <font>
      <b/>
      <sz val="10"/>
      <color indexed="17"/>
      <name val="Arial CE"/>
      <family val="2"/>
    </font>
    <font>
      <i/>
      <sz val="10"/>
      <color indexed="37"/>
      <name val="Arial CE"/>
      <family val="2"/>
    </font>
    <font>
      <b/>
      <sz val="10"/>
      <color indexed="61"/>
      <name val="Arial CE"/>
      <family val="2"/>
    </font>
    <font>
      <sz val="12"/>
      <color indexed="10"/>
      <name val="Arial CE"/>
      <family val="2"/>
    </font>
    <font>
      <sz val="12"/>
      <color indexed="57"/>
      <name val="Arial CE"/>
      <family val="2"/>
    </font>
    <font>
      <b/>
      <sz val="12"/>
      <color indexed="20"/>
      <name val="Arial CE"/>
      <family val="2"/>
    </font>
    <font>
      <b/>
      <sz val="12"/>
      <name val="Bangkok"/>
      <family val="0"/>
    </font>
    <font>
      <b/>
      <sz val="12"/>
      <name val="Book Antiqua CE"/>
      <family val="0"/>
    </font>
    <font>
      <b/>
      <sz val="8"/>
      <name val="Bangkok"/>
      <family val="0"/>
    </font>
    <font>
      <sz val="8"/>
      <name val="Times New Roman CE"/>
      <family val="1"/>
    </font>
    <font>
      <b/>
      <sz val="8"/>
      <color indexed="10"/>
      <name val="Nebraska"/>
      <family val="0"/>
    </font>
    <font>
      <b/>
      <sz val="8"/>
      <color indexed="50"/>
      <name val="Nebraska"/>
      <family val="0"/>
    </font>
    <font>
      <sz val="8"/>
      <color indexed="8"/>
      <name val="Arial CE"/>
      <family val="2"/>
    </font>
    <font>
      <b/>
      <sz val="10"/>
      <color indexed="60"/>
      <name val="Arial CE"/>
      <family val="2"/>
    </font>
    <font>
      <b/>
      <sz val="18"/>
      <color indexed="33"/>
      <name val="Stamp"/>
      <family val="0"/>
    </font>
    <font>
      <b/>
      <sz val="24"/>
      <color indexed="10"/>
      <name val="Bodnoff"/>
      <family val="0"/>
    </font>
    <font>
      <b/>
      <sz val="26"/>
      <color indexed="10"/>
      <name val="Benguiat Bk BT"/>
      <family val="1"/>
    </font>
    <font>
      <b/>
      <sz val="18"/>
      <color indexed="13"/>
      <name val="Stamp"/>
      <family val="0"/>
    </font>
    <font>
      <b/>
      <sz val="16"/>
      <color indexed="9"/>
      <name val="Arial Black"/>
      <family val="2"/>
    </font>
    <font>
      <sz val="7"/>
      <name val="Arial CE"/>
      <family val="2"/>
    </font>
    <font>
      <b/>
      <sz val="8"/>
      <color indexed="57"/>
      <name val="Arial CE"/>
      <family val="2"/>
    </font>
    <font>
      <i/>
      <sz val="8"/>
      <name val="Arial CE"/>
      <family val="2"/>
    </font>
    <font>
      <b/>
      <sz val="8"/>
      <color indexed="60"/>
      <name val="Arial CE"/>
      <family val="2"/>
    </font>
    <font>
      <b/>
      <sz val="12"/>
      <color indexed="10"/>
      <name val="Fixedsys"/>
      <family val="2"/>
    </font>
    <font>
      <b/>
      <i/>
      <sz val="14"/>
      <color indexed="18"/>
      <name val="Arial CE"/>
      <family val="2"/>
    </font>
    <font>
      <b/>
      <sz val="12"/>
      <name val="Arial CE"/>
      <family val="2"/>
    </font>
    <font>
      <b/>
      <sz val="7"/>
      <color indexed="60"/>
      <name val="Arial CE"/>
      <family val="2"/>
    </font>
    <font>
      <b/>
      <sz val="7"/>
      <color indexed="8"/>
      <name val="Arial CE"/>
      <family val="2"/>
    </font>
    <font>
      <b/>
      <sz val="9"/>
      <color indexed="61"/>
      <name val="Arial CE"/>
      <family val="2"/>
    </font>
    <font>
      <b/>
      <sz val="9"/>
      <color indexed="2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10"/>
      <name val="Arial CE"/>
      <family val="2"/>
    </font>
    <font>
      <i/>
      <sz val="8"/>
      <color indexed="10"/>
      <name val="Arial CE"/>
      <family val="2"/>
    </font>
    <font>
      <i/>
      <sz val="8"/>
      <color indexed="57"/>
      <name val="Arial CE"/>
      <family val="2"/>
    </font>
    <font>
      <i/>
      <sz val="8"/>
      <color indexed="21"/>
      <name val="Arial CE"/>
      <family val="2"/>
    </font>
    <font>
      <b/>
      <sz val="8"/>
      <color indexed="58"/>
      <name val="Arial CE"/>
      <family val="0"/>
    </font>
    <font>
      <b/>
      <sz val="8"/>
      <color indexed="21"/>
      <name val="Arial"/>
      <family val="2"/>
    </font>
    <font>
      <b/>
      <sz val="8"/>
      <color indexed="21"/>
      <name val="Arial CE"/>
      <family val="0"/>
    </font>
    <font>
      <sz val="10"/>
      <name val="Times New Roman CE"/>
      <family val="1"/>
    </font>
    <font>
      <b/>
      <sz val="10"/>
      <color indexed="8"/>
      <name val="Arial CE"/>
      <family val="2"/>
    </font>
    <font>
      <b/>
      <sz val="10"/>
      <color indexed="57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double"/>
      <bottom style="double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double">
        <color indexed="36"/>
      </left>
      <right style="double">
        <color indexed="36"/>
      </right>
      <top style="double">
        <color indexed="36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 style="double">
        <color indexed="3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thin"/>
      <top style="hair"/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 style="dotted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99" fillId="29" borderId="4" applyNumberFormat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5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9" fillId="34" borderId="12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1" fillId="0" borderId="0" xfId="0" applyFont="1" applyAlignment="1">
      <alignment/>
    </xf>
    <xf numFmtId="0" fontId="22" fillId="35" borderId="0" xfId="0" applyFont="1" applyFill="1" applyAlignment="1">
      <alignment horizontal="centerContinuous" vertical="center"/>
    </xf>
    <xf numFmtId="0" fontId="23" fillId="0" borderId="0" xfId="0" applyFont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quotePrefix="1">
      <alignment horizontal="left"/>
    </xf>
    <xf numFmtId="0" fontId="21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31" fillId="35" borderId="0" xfId="0" applyFont="1" applyFill="1" applyAlignment="1">
      <alignment wrapText="1"/>
    </xf>
    <xf numFmtId="0" fontId="32" fillId="35" borderId="0" xfId="0" applyFont="1" applyFill="1" applyAlignment="1">
      <alignment wrapText="1"/>
    </xf>
    <xf numFmtId="0" fontId="33" fillId="35" borderId="0" xfId="0" applyFont="1" applyFill="1" applyAlignment="1">
      <alignment wrapText="1"/>
    </xf>
    <xf numFmtId="0" fontId="21" fillId="34" borderId="0" xfId="0" applyFont="1" applyFill="1" applyAlignment="1">
      <alignment wrapText="1"/>
    </xf>
    <xf numFmtId="0" fontId="35" fillId="0" borderId="0" xfId="0" applyFont="1" applyAlignment="1">
      <alignment horizontal="center"/>
    </xf>
    <xf numFmtId="0" fontId="0" fillId="35" borderId="0" xfId="0" applyFill="1" applyAlignment="1">
      <alignment/>
    </xf>
    <xf numFmtId="0" fontId="27" fillId="36" borderId="13" xfId="0" applyFont="1" applyFill="1" applyBorder="1" applyAlignment="1">
      <alignment vertical="center"/>
    </xf>
    <xf numFmtId="0" fontId="37" fillId="36" borderId="14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4" fillId="0" borderId="15" xfId="0" applyFont="1" applyFill="1" applyBorder="1" applyAlignment="1">
      <alignment horizontal="centerContinuous"/>
    </xf>
    <xf numFmtId="0" fontId="6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2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2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6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Continuous" vertical="center"/>
    </xf>
    <xf numFmtId="0" fontId="4" fillId="34" borderId="0" xfId="0" applyFont="1" applyFill="1" applyAlignment="1">
      <alignment horizontal="centerContinuous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52" fillId="0" borderId="0" xfId="0" applyFont="1" applyFill="1" applyAlignment="1">
      <alignment horizontal="right" vertical="top"/>
    </xf>
    <xf numFmtId="0" fontId="52" fillId="0" borderId="0" xfId="0" applyFont="1" applyFill="1" applyAlignment="1">
      <alignment horizontal="left" vertical="top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left"/>
    </xf>
    <xf numFmtId="0" fontId="0" fillId="37" borderId="0" xfId="0" applyFill="1" applyAlignment="1">
      <alignment/>
    </xf>
    <xf numFmtId="0" fontId="5" fillId="0" borderId="0" xfId="0" applyFont="1" applyAlignment="1">
      <alignment/>
    </xf>
    <xf numFmtId="0" fontId="5" fillId="37" borderId="0" xfId="0" applyFont="1" applyFill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7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1" fontId="5" fillId="0" borderId="27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72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49" fontId="72" fillId="0" borderId="36" xfId="0" applyNumberFormat="1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2" fillId="0" borderId="16" xfId="0" applyNumberFormat="1" applyFont="1" applyFill="1" applyBorder="1" applyAlignment="1">
      <alignment horizontal="center" vertical="center"/>
    </xf>
    <xf numFmtId="49" fontId="72" fillId="0" borderId="16" xfId="0" applyNumberFormat="1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vertical="center"/>
    </xf>
    <xf numFmtId="0" fontId="75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5" fillId="35" borderId="37" xfId="0" applyFont="1" applyFill="1" applyBorder="1" applyAlignment="1">
      <alignment horizontal="center" vertical="center"/>
    </xf>
    <xf numFmtId="0" fontId="73" fillId="35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Fill="1" applyBorder="1" applyAlignment="1">
      <alignment horizontal="center" vertical="center"/>
    </xf>
    <xf numFmtId="0" fontId="1" fillId="0" borderId="36" xfId="0" applyFont="1" applyBorder="1" applyAlignment="1">
      <alignment/>
    </xf>
    <xf numFmtId="21" fontId="1" fillId="0" borderId="36" xfId="0" applyNumberFormat="1" applyFont="1" applyBorder="1" applyAlignment="1">
      <alignment/>
    </xf>
    <xf numFmtId="21" fontId="1" fillId="0" borderId="41" xfId="0" applyNumberFormat="1" applyFont="1" applyBorder="1" applyAlignment="1">
      <alignment/>
    </xf>
    <xf numFmtId="0" fontId="5" fillId="35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0" fillId="34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top"/>
    </xf>
    <xf numFmtId="0" fontId="39" fillId="0" borderId="0" xfId="0" applyFont="1" applyFill="1" applyAlignment="1">
      <alignment horizontal="center"/>
    </xf>
    <xf numFmtId="14" fontId="2" fillId="34" borderId="0" xfId="0" applyNumberFormat="1" applyFont="1" applyFill="1" applyAlignment="1">
      <alignment horizontal="center"/>
    </xf>
    <xf numFmtId="0" fontId="57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18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80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6010275</xdr:colOff>
      <xdr:row>8</xdr:row>
      <xdr:rowOff>0</xdr:rowOff>
    </xdr:from>
    <xdr:to>
      <xdr:col>2</xdr:col>
      <xdr:colOff>161925</xdr:colOff>
      <xdr:row>16</xdr:row>
      <xdr:rowOff>66675</xdr:rowOff>
    </xdr:to>
    <xdr:pic>
      <xdr:nvPicPr>
        <xdr:cNvPr id="1" name="Picture 1" descr="Biegajacy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19850" y="1895475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41</xdr:row>
      <xdr:rowOff>9525</xdr:rowOff>
    </xdr:from>
    <xdr:to>
      <xdr:col>1</xdr:col>
      <xdr:colOff>5667375</xdr:colOff>
      <xdr:row>50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390525" y="8877300"/>
          <a:ext cx="5686425" cy="1466850"/>
          <a:chOff x="7" y="-11069"/>
          <a:chExt cx="15630" cy="156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0</xdr:row>
      <xdr:rowOff>95250</xdr:rowOff>
    </xdr:from>
    <xdr:to>
      <xdr:col>2</xdr:col>
      <xdr:colOff>1333500</xdr:colOff>
      <xdr:row>9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676275" y="95250"/>
          <a:ext cx="1000125" cy="12477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90</xdr:col>
      <xdr:colOff>28575</xdr:colOff>
      <xdr:row>6</xdr:row>
      <xdr:rowOff>9525</xdr:rowOff>
    </xdr:from>
    <xdr:to>
      <xdr:col>93</xdr:col>
      <xdr:colOff>28575</xdr:colOff>
      <xdr:row>9</xdr:row>
      <xdr:rowOff>57150</xdr:rowOff>
    </xdr:to>
    <xdr:grpSp>
      <xdr:nvGrpSpPr>
        <xdr:cNvPr id="2" name="Group 53"/>
        <xdr:cNvGrpSpPr>
          <a:grpSpLocks/>
        </xdr:cNvGrpSpPr>
      </xdr:nvGrpSpPr>
      <xdr:grpSpPr>
        <a:xfrm>
          <a:off x="61093350" y="828675"/>
          <a:ext cx="2057400" cy="542925"/>
          <a:chOff x="4584" y="45"/>
          <a:chExt cx="192" cy="57"/>
        </a:xfrm>
        <a:solidFill>
          <a:srgbClr val="FFFFFF"/>
        </a:solidFill>
      </xdr:grpSpPr>
      <xdr:sp macro="[0]!KasArk">
        <xdr:nvSpPr>
          <xdr:cNvPr id="3" name="Text Box 50"/>
          <xdr:cNvSpPr txBox="1">
            <a:spLocks noChangeArrowheads="1"/>
          </xdr:cNvSpPr>
        </xdr:nvSpPr>
        <xdr:spPr>
          <a:xfrm>
            <a:off x="4591" y="52"/>
            <a:ext cx="177" cy="43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45720" tIns="50292" rIns="45720" bIns="50292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KASUJ !!</a:t>
            </a:r>
          </a:p>
        </xdr:txBody>
      </xdr:sp>
    </xdr:grpSp>
    <xdr:clientData/>
  </xdr:twoCellAnchor>
  <xdr:twoCellAnchor editAs="absolute">
    <xdr:from>
      <xdr:col>8</xdr:col>
      <xdr:colOff>457200</xdr:colOff>
      <xdr:row>0</xdr:row>
      <xdr:rowOff>28575</xdr:rowOff>
    </xdr:from>
    <xdr:to>
      <xdr:col>12</xdr:col>
      <xdr:colOff>104775</xdr:colOff>
      <xdr:row>10</xdr:row>
      <xdr:rowOff>219075</xdr:rowOff>
    </xdr:to>
    <xdr:grpSp>
      <xdr:nvGrpSpPr>
        <xdr:cNvPr id="4" name="Group 110"/>
        <xdr:cNvGrpSpPr>
          <a:grpSpLocks/>
        </xdr:cNvGrpSpPr>
      </xdr:nvGrpSpPr>
      <xdr:grpSpPr>
        <a:xfrm>
          <a:off x="6496050" y="28575"/>
          <a:ext cx="1857375" cy="1571625"/>
          <a:chOff x="590" y="8"/>
          <a:chExt cx="167" cy="164"/>
        </a:xfrm>
        <a:solidFill>
          <a:srgbClr val="FFFFFF"/>
        </a:solidFill>
      </xdr:grpSpPr>
      <xdr:sp>
        <xdr:nvSpPr>
          <xdr:cNvPr id="5" name="AutoShape 105"/>
          <xdr:cNvSpPr>
            <a:spLocks/>
          </xdr:cNvSpPr>
        </xdr:nvSpPr>
        <xdr:spPr>
          <a:xfrm>
            <a:off x="662" y="83"/>
            <a:ext cx="27" cy="12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AutoShape 106"/>
          <xdr:cNvSpPr>
            <a:spLocks/>
          </xdr:cNvSpPr>
        </xdr:nvSpPr>
        <xdr:spPr>
          <a:xfrm>
            <a:off x="662" y="121"/>
            <a:ext cx="27" cy="12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 fPrintsWithSheet="0"/>
  </xdr:twoCellAnchor>
  <xdr:twoCellAnchor>
    <xdr:from>
      <xdr:col>11</xdr:col>
      <xdr:colOff>47625</xdr:colOff>
      <xdr:row>0</xdr:row>
      <xdr:rowOff>28575</xdr:rowOff>
    </xdr:from>
    <xdr:to>
      <xdr:col>12</xdr:col>
      <xdr:colOff>104775</xdr:colOff>
      <xdr:row>6</xdr:row>
      <xdr:rowOff>142875</xdr:rowOff>
    </xdr:to>
    <xdr:grpSp>
      <xdr:nvGrpSpPr>
        <xdr:cNvPr id="7" name="Group 109"/>
        <xdr:cNvGrpSpPr>
          <a:grpSpLocks/>
        </xdr:cNvGrpSpPr>
      </xdr:nvGrpSpPr>
      <xdr:grpSpPr>
        <a:xfrm>
          <a:off x="7467600" y="28575"/>
          <a:ext cx="885825" cy="933450"/>
          <a:chOff x="677" y="8"/>
          <a:chExt cx="80" cy="97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28575</xdr:rowOff>
    </xdr:from>
    <xdr:to>
      <xdr:col>2</xdr:col>
      <xdr:colOff>457200</xdr:colOff>
      <xdr:row>3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28575"/>
          <a:ext cx="819150" cy="10096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absolute">
    <xdr:from>
      <xdr:col>7</xdr:col>
      <xdr:colOff>200025</xdr:colOff>
      <xdr:row>0</xdr:row>
      <xdr:rowOff>152400</xdr:rowOff>
    </xdr:from>
    <xdr:to>
      <xdr:col>8</xdr:col>
      <xdr:colOff>647700</xdr:colOff>
      <xdr:row>3</xdr:row>
      <xdr:rowOff>304800</xdr:rowOff>
    </xdr:to>
    <xdr:grpSp>
      <xdr:nvGrpSpPr>
        <xdr:cNvPr id="2" name="Group 25"/>
        <xdr:cNvGrpSpPr>
          <a:grpSpLocks/>
        </xdr:cNvGrpSpPr>
      </xdr:nvGrpSpPr>
      <xdr:grpSpPr>
        <a:xfrm>
          <a:off x="6543675" y="152400"/>
          <a:ext cx="1133475" cy="1181100"/>
          <a:chOff x="633" y="17"/>
          <a:chExt cx="105" cy="124"/>
        </a:xfrm>
        <a:solidFill>
          <a:srgbClr val="FFFFFF"/>
        </a:solidFill>
      </xdr:grpSpPr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L52"/>
  <sheetViews>
    <sheetView showGridLines="0" zoomScalePageLayoutView="0" workbookViewId="0" topLeftCell="A1">
      <selection activeCell="B31" sqref="B31"/>
    </sheetView>
  </sheetViews>
  <sheetFormatPr defaultColWidth="9.00390625" defaultRowHeight="12.75"/>
  <cols>
    <col min="1" max="1" width="5.375" style="0" customWidth="1"/>
    <col min="2" max="2" width="95.875" style="0" customWidth="1"/>
  </cols>
  <sheetData>
    <row r="1" ht="13.5" thickBot="1"/>
    <row r="2" ht="26.25" customHeight="1" thickBot="1">
      <c r="B2" s="33" t="s">
        <v>19</v>
      </c>
    </row>
    <row r="3" ht="21" customHeight="1">
      <c r="B3" s="34" t="s">
        <v>28</v>
      </c>
    </row>
    <row r="4" spans="1:2" ht="15" customHeight="1">
      <c r="A4" s="35"/>
      <c r="B4" s="36"/>
    </row>
    <row r="5" spans="1:12" ht="23.25" customHeight="1">
      <c r="A5" s="35"/>
      <c r="B5" s="37" t="s">
        <v>29</v>
      </c>
      <c r="C5" s="38"/>
      <c r="D5" s="39"/>
      <c r="E5" s="39"/>
      <c r="F5" s="39"/>
      <c r="G5" s="39"/>
      <c r="H5" s="39"/>
      <c r="I5" s="39"/>
      <c r="J5" s="39"/>
      <c r="K5" s="39"/>
      <c r="L5" s="39"/>
    </row>
    <row r="6" spans="1:2" ht="23.25" customHeight="1">
      <c r="A6" s="35"/>
      <c r="B6" s="40" t="s">
        <v>30</v>
      </c>
    </row>
    <row r="7" spans="1:2" ht="13.5" customHeight="1">
      <c r="A7" s="35"/>
      <c r="B7" s="180" t="s">
        <v>72</v>
      </c>
    </row>
    <row r="8" spans="1:2" ht="13.5" customHeight="1">
      <c r="A8" s="35"/>
      <c r="B8" s="181" t="s">
        <v>71</v>
      </c>
    </row>
    <row r="9" spans="1:2" ht="15.75">
      <c r="A9" s="35"/>
      <c r="B9" s="41" t="s">
        <v>31</v>
      </c>
    </row>
    <row r="10" spans="1:2" ht="15">
      <c r="A10" s="35"/>
      <c r="B10" s="42" t="s">
        <v>32</v>
      </c>
    </row>
    <row r="11" spans="1:2" ht="15">
      <c r="A11" s="35"/>
      <c r="B11" s="42" t="s">
        <v>33</v>
      </c>
    </row>
    <row r="12" spans="1:2" ht="15.75">
      <c r="A12" s="35"/>
      <c r="B12" s="43" t="s">
        <v>34</v>
      </c>
    </row>
    <row r="13" spans="1:2" ht="15.75">
      <c r="A13" s="35"/>
      <c r="B13" s="43" t="s">
        <v>48</v>
      </c>
    </row>
    <row r="14" spans="1:2" ht="15">
      <c r="A14" s="35"/>
      <c r="B14" s="42" t="s">
        <v>35</v>
      </c>
    </row>
    <row r="15" spans="1:2" ht="15.75">
      <c r="A15" s="35"/>
      <c r="B15" s="42" t="s">
        <v>36</v>
      </c>
    </row>
    <row r="16" spans="1:2" ht="15.75">
      <c r="A16" s="35"/>
      <c r="B16" s="43" t="s">
        <v>73</v>
      </c>
    </row>
    <row r="17" spans="1:2" ht="15.75">
      <c r="A17" s="35"/>
      <c r="B17" s="42" t="s">
        <v>37</v>
      </c>
    </row>
    <row r="18" spans="1:2" ht="6" customHeight="1" thickBot="1">
      <c r="A18" s="35"/>
      <c r="B18" s="42"/>
    </row>
    <row r="19" spans="1:2" ht="18" customHeight="1" thickTop="1">
      <c r="A19" s="35"/>
      <c r="B19" s="54" t="s">
        <v>50</v>
      </c>
    </row>
    <row r="20" spans="1:2" ht="19.5" customHeight="1" thickBot="1">
      <c r="A20" s="35"/>
      <c r="B20" s="55" t="s">
        <v>51</v>
      </c>
    </row>
    <row r="21" spans="1:2" ht="13.5" thickTop="1">
      <c r="A21" s="35"/>
      <c r="B21" s="44" t="s">
        <v>38</v>
      </c>
    </row>
    <row r="22" spans="1:2" ht="15.75">
      <c r="A22" s="35"/>
      <c r="B22" s="45" t="s">
        <v>39</v>
      </c>
    </row>
    <row r="23" spans="1:2" ht="15.75">
      <c r="A23" s="35"/>
      <c r="B23" s="45" t="s">
        <v>40</v>
      </c>
    </row>
    <row r="24" spans="1:2" ht="15.75">
      <c r="A24" s="35"/>
      <c r="B24" s="46" t="s">
        <v>41</v>
      </c>
    </row>
    <row r="25" spans="1:2" ht="15.75">
      <c r="A25" s="35"/>
      <c r="B25" s="46" t="s">
        <v>49</v>
      </c>
    </row>
    <row r="26" spans="1:2" ht="15">
      <c r="A26" s="35"/>
      <c r="B26" s="46" t="s">
        <v>42</v>
      </c>
    </row>
    <row r="27" spans="1:2" ht="15">
      <c r="A27" s="35"/>
      <c r="B27" s="46" t="s">
        <v>69</v>
      </c>
    </row>
    <row r="28" spans="1:2" ht="15">
      <c r="A28" s="35"/>
      <c r="B28" s="46" t="s">
        <v>70</v>
      </c>
    </row>
    <row r="29" spans="1:2" ht="15.75">
      <c r="A29" s="35"/>
      <c r="B29" s="46" t="s">
        <v>64</v>
      </c>
    </row>
    <row r="30" spans="1:2" ht="15">
      <c r="A30" s="35"/>
      <c r="B30" s="46" t="s">
        <v>65</v>
      </c>
    </row>
    <row r="31" ht="12.75">
      <c r="A31" s="35"/>
    </row>
    <row r="32" spans="1:2" ht="12.75">
      <c r="A32" s="35"/>
      <c r="B32" s="35"/>
    </row>
    <row r="33" spans="1:2" ht="25.5">
      <c r="A33" s="35"/>
      <c r="B33" s="47" t="s">
        <v>43</v>
      </c>
    </row>
    <row r="34" spans="1:2" ht="25.5">
      <c r="A34" s="35"/>
      <c r="B34" s="47" t="s">
        <v>44</v>
      </c>
    </row>
    <row r="35" spans="1:2" ht="12.75">
      <c r="A35" s="35"/>
      <c r="B35" s="35" t="s">
        <v>45</v>
      </c>
    </row>
    <row r="36" spans="1:2" ht="38.25">
      <c r="A36" s="35"/>
      <c r="B36" s="48" t="s">
        <v>46</v>
      </c>
    </row>
    <row r="37" spans="1:2" ht="12.75">
      <c r="A37" s="35"/>
      <c r="B37" s="101" t="s">
        <v>55</v>
      </c>
    </row>
    <row r="38" spans="1:2" ht="12.75">
      <c r="A38" s="35"/>
      <c r="B38" s="49" t="s">
        <v>56</v>
      </c>
    </row>
    <row r="39" spans="1:2" ht="12.75">
      <c r="A39" s="35"/>
      <c r="B39" s="50" t="s">
        <v>57</v>
      </c>
    </row>
    <row r="40" spans="1:2" ht="10.5" customHeight="1">
      <c r="A40" s="35"/>
      <c r="B40" s="183" t="s">
        <v>74</v>
      </c>
    </row>
    <row r="41" spans="1:2" ht="37.5" customHeight="1">
      <c r="A41" s="35"/>
      <c r="B41" s="51" t="s">
        <v>58</v>
      </c>
    </row>
    <row r="42" ht="12.75">
      <c r="B42" s="182"/>
    </row>
    <row r="45" ht="12.75">
      <c r="B45" s="52" t="s">
        <v>47</v>
      </c>
    </row>
    <row r="46" spans="1:2" ht="12.75">
      <c r="A46" s="53"/>
      <c r="B46" s="35"/>
    </row>
    <row r="47" ht="12.75">
      <c r="B47" s="52"/>
    </row>
    <row r="49" ht="12.75">
      <c r="B49" s="53"/>
    </row>
    <row r="51" ht="12.75">
      <c r="B51" s="53"/>
    </row>
    <row r="52" ht="12.75">
      <c r="B52" s="53"/>
    </row>
  </sheetData>
  <sheetProtection/>
  <printOptions/>
  <pageMargins left="0.75" right="0.75" top="1" bottom="1" header="0.5" footer="0.5"/>
  <pageSetup orientation="portrait" paperSize="9" r:id="rId5"/>
  <drawing r:id="rId4"/>
  <legacyDrawing r:id="rId3"/>
  <oleObjects>
    <oleObject progId="MSDraw.1.01" shapeId="1013622" r:id="rId1"/>
    <oleObject progId="MS_ClipArt_Gallery.2" shapeId="10136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DH709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0.6171875" style="0" customWidth="1"/>
    <col min="2" max="2" width="3.875" style="66" customWidth="1"/>
    <col min="3" max="3" width="24.875" style="66" customWidth="1"/>
    <col min="4" max="4" width="26.625" style="66" customWidth="1"/>
    <col min="5" max="5" width="4.75390625" style="66" customWidth="1"/>
    <col min="6" max="6" width="4.25390625" style="91" customWidth="1"/>
    <col min="7" max="7" width="6.125" style="66" customWidth="1"/>
    <col min="8" max="8" width="8.125" style="66" customWidth="1"/>
    <col min="9" max="9" width="6.125" style="66" customWidth="1"/>
    <col min="10" max="10" width="5.875" style="66" customWidth="1"/>
    <col min="11" max="11" width="6.125" style="66" customWidth="1"/>
    <col min="12" max="12" width="10.875" style="0" customWidth="1"/>
    <col min="13" max="13" width="7.125" style="0" customWidth="1"/>
    <col min="14" max="14" width="8.125" style="21" customWidth="1"/>
    <col min="15" max="15" width="7.75390625" style="21" customWidth="1"/>
    <col min="16" max="16" width="7.375" style="29" customWidth="1"/>
    <col min="17" max="17" width="7.875" style="8" customWidth="1"/>
    <col min="18" max="18" width="7.625" style="0" customWidth="1"/>
    <col min="19" max="19" width="6.375" style="0" customWidth="1"/>
    <col min="20" max="20" width="7.75390625" style="0" customWidth="1"/>
    <col min="21" max="21" width="8.875" style="0" customWidth="1"/>
    <col min="22" max="26" width="9.125" style="127" customWidth="1"/>
    <col min="27" max="33" width="9.125" style="121" customWidth="1"/>
    <col min="34" max="36" width="9.125" style="102" customWidth="1"/>
    <col min="40" max="40" width="10.375" style="0" bestFit="1" customWidth="1"/>
  </cols>
  <sheetData>
    <row r="1" spans="1:112" s="2" customFormat="1" ht="10.5" customHeight="1">
      <c r="A1" s="171"/>
      <c r="B1" s="62"/>
      <c r="C1" s="62"/>
      <c r="D1" s="62"/>
      <c r="E1" s="62"/>
      <c r="F1" s="56"/>
      <c r="G1" s="62"/>
      <c r="H1" s="62"/>
      <c r="I1" s="62"/>
      <c r="J1" s="62"/>
      <c r="K1" s="62"/>
      <c r="N1" s="19"/>
      <c r="O1" s="19"/>
      <c r="P1" s="29" t="s">
        <v>25</v>
      </c>
      <c r="Q1" s="4"/>
      <c r="V1" s="122"/>
      <c r="W1" s="122"/>
      <c r="X1" s="122"/>
      <c r="Y1" s="122"/>
      <c r="Z1" s="122"/>
      <c r="AA1" s="121"/>
      <c r="AB1" s="121"/>
      <c r="AC1" s="121"/>
      <c r="AD1" s="121"/>
      <c r="AE1" s="121"/>
      <c r="AF1" s="121"/>
      <c r="AG1" s="121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229" t="s">
        <v>22</v>
      </c>
      <c r="BH1" s="229"/>
      <c r="BI1" s="229"/>
      <c r="BJ1" s="229"/>
      <c r="BK1" s="229"/>
      <c r="BL1" s="229"/>
      <c r="BM1" s="229"/>
      <c r="BN1" s="229"/>
      <c r="BO1" s="229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3"/>
      <c r="CB1" s="103"/>
      <c r="CC1" s="103"/>
      <c r="CD1" s="103"/>
      <c r="CE1" s="103"/>
      <c r="CF1" s="103"/>
      <c r="CG1" s="103"/>
      <c r="CH1" s="103"/>
      <c r="CI1" s="103"/>
      <c r="CJ1" s="227" t="s">
        <v>23</v>
      </c>
      <c r="CK1" s="227"/>
      <c r="CL1" s="227"/>
      <c r="CM1" s="227"/>
      <c r="CN1" s="227"/>
      <c r="CO1" s="227"/>
      <c r="CP1" s="227"/>
      <c r="CQ1" s="227"/>
      <c r="CR1" s="227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</row>
    <row r="2" spans="1:112" s="2" customFormat="1" ht="19.5" customHeight="1">
      <c r="A2" s="172"/>
      <c r="B2" s="62"/>
      <c r="C2" s="63"/>
      <c r="D2" s="230" t="s">
        <v>239</v>
      </c>
      <c r="E2" s="230"/>
      <c r="F2" s="230"/>
      <c r="G2" s="230"/>
      <c r="H2" s="230"/>
      <c r="I2" s="230"/>
      <c r="J2" s="64"/>
      <c r="K2" s="62"/>
      <c r="N2" s="19"/>
      <c r="O2" s="19"/>
      <c r="P2" s="29"/>
      <c r="Q2" s="4"/>
      <c r="V2" s="122"/>
      <c r="W2" s="122"/>
      <c r="X2" s="122"/>
      <c r="Y2" s="122"/>
      <c r="Z2" s="122"/>
      <c r="AA2" s="121"/>
      <c r="AB2" s="121"/>
      <c r="AC2" s="121"/>
      <c r="AD2" s="121"/>
      <c r="AE2" s="121"/>
      <c r="AF2" s="121"/>
      <c r="AG2" s="121"/>
      <c r="AH2" s="102"/>
      <c r="AI2" s="102"/>
      <c r="AJ2" s="102"/>
      <c r="AK2" s="102"/>
      <c r="AL2" s="102"/>
      <c r="AM2" s="102"/>
      <c r="AN2" s="102"/>
      <c r="AO2" s="102"/>
      <c r="AP2" s="102" t="s">
        <v>21</v>
      </c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4"/>
      <c r="BD2" s="104"/>
      <c r="BE2" s="104"/>
      <c r="BF2" s="104"/>
      <c r="BG2" s="229"/>
      <c r="BH2" s="229"/>
      <c r="BI2" s="229"/>
      <c r="BJ2" s="229"/>
      <c r="BK2" s="229"/>
      <c r="BL2" s="229"/>
      <c r="BM2" s="229"/>
      <c r="BN2" s="229"/>
      <c r="BO2" s="229"/>
      <c r="BP2" s="104"/>
      <c r="BQ2" s="104"/>
      <c r="BR2" s="104"/>
      <c r="BS2" s="104"/>
      <c r="BT2" s="102"/>
      <c r="BU2" s="102"/>
      <c r="BV2" s="102"/>
      <c r="BW2" s="102"/>
      <c r="BX2" s="102"/>
      <c r="BY2" s="102"/>
      <c r="BZ2" s="102"/>
      <c r="CA2" s="103"/>
      <c r="CB2" s="103"/>
      <c r="CC2" s="103"/>
      <c r="CD2" s="103"/>
      <c r="CE2" s="103"/>
      <c r="CF2" s="103"/>
      <c r="CG2" s="103"/>
      <c r="CH2" s="103"/>
      <c r="CI2" s="103"/>
      <c r="CJ2" s="227"/>
      <c r="CK2" s="227"/>
      <c r="CL2" s="227"/>
      <c r="CM2" s="227"/>
      <c r="CN2" s="227"/>
      <c r="CO2" s="227"/>
      <c r="CP2" s="227"/>
      <c r="CQ2" s="227"/>
      <c r="CR2" s="227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</row>
    <row r="3" spans="1:112" s="2" customFormat="1" ht="15.75" customHeight="1">
      <c r="A3" s="172"/>
      <c r="B3" s="62"/>
      <c r="C3" s="59"/>
      <c r="D3" s="231" t="s">
        <v>19</v>
      </c>
      <c r="E3" s="231"/>
      <c r="F3" s="231"/>
      <c r="G3" s="231"/>
      <c r="H3" s="231"/>
      <c r="I3" s="231"/>
      <c r="J3" s="65"/>
      <c r="K3" s="62"/>
      <c r="N3" s="19"/>
      <c r="O3" s="19"/>
      <c r="P3" s="29"/>
      <c r="Q3" s="4"/>
      <c r="V3" s="122"/>
      <c r="W3" s="122"/>
      <c r="X3" s="122"/>
      <c r="Y3" s="122"/>
      <c r="Z3" s="122"/>
      <c r="AA3" s="121"/>
      <c r="AB3" s="121"/>
      <c r="AC3" s="121"/>
      <c r="AD3" s="121"/>
      <c r="AE3" s="121"/>
      <c r="AF3" s="121"/>
      <c r="AG3" s="121"/>
      <c r="AH3" s="102"/>
      <c r="AI3" s="102"/>
      <c r="AJ3" s="102"/>
      <c r="AK3" s="102"/>
      <c r="AL3" s="102"/>
      <c r="AM3" s="102"/>
      <c r="AN3" s="102"/>
      <c r="AO3" s="232">
        <f ca="1">TODAY()</f>
        <v>40419</v>
      </c>
      <c r="AP3" s="232"/>
      <c r="AQ3" s="23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5"/>
      <c r="BC3" s="105"/>
      <c r="BD3" s="105"/>
      <c r="BE3" s="105"/>
      <c r="BF3" s="106"/>
      <c r="BG3" s="105"/>
      <c r="BH3" s="105"/>
      <c r="BI3" s="105"/>
      <c r="BJ3" s="105"/>
      <c r="BK3" s="105"/>
      <c r="BL3" s="107"/>
      <c r="BM3" s="107"/>
      <c r="BN3" s="108"/>
      <c r="BO3" s="108"/>
      <c r="BP3" s="109"/>
      <c r="BQ3" s="110"/>
      <c r="BR3" s="102"/>
      <c r="BS3" s="102"/>
      <c r="BT3" s="102"/>
      <c r="BU3" s="102"/>
      <c r="BV3" s="102"/>
      <c r="BW3" s="102"/>
      <c r="BX3" s="102"/>
      <c r="BY3" s="102"/>
      <c r="BZ3" s="102"/>
      <c r="CA3" s="103"/>
      <c r="CB3" s="103"/>
      <c r="CC3" s="103"/>
      <c r="CD3" s="103"/>
      <c r="CE3" s="103"/>
      <c r="CF3" s="103"/>
      <c r="CG3" s="103"/>
      <c r="CH3" s="103"/>
      <c r="CI3" s="103"/>
      <c r="CJ3" s="227"/>
      <c r="CK3" s="227"/>
      <c r="CL3" s="227"/>
      <c r="CM3" s="227"/>
      <c r="CN3" s="227"/>
      <c r="CO3" s="227"/>
      <c r="CP3" s="227"/>
      <c r="CQ3" s="227"/>
      <c r="CR3" s="227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</row>
    <row r="4" spans="1:112" s="2" customFormat="1" ht="3" customHeight="1">
      <c r="A4" s="172"/>
      <c r="B4" s="62"/>
      <c r="C4" s="59"/>
      <c r="D4" s="10"/>
      <c r="E4" s="10"/>
      <c r="F4" s="56"/>
      <c r="G4" s="10"/>
      <c r="H4" s="57"/>
      <c r="I4" s="66"/>
      <c r="J4" s="66"/>
      <c r="K4" s="62"/>
      <c r="N4" s="19"/>
      <c r="O4" s="19"/>
      <c r="P4" s="29"/>
      <c r="Q4" s="4"/>
      <c r="V4" s="122"/>
      <c r="W4" s="122"/>
      <c r="X4" s="122"/>
      <c r="Y4" s="122"/>
      <c r="Z4" s="122"/>
      <c r="AA4" s="121"/>
      <c r="AB4" s="121"/>
      <c r="AC4" s="121"/>
      <c r="AD4" s="121"/>
      <c r="AE4" s="121"/>
      <c r="AF4" s="121"/>
      <c r="AG4" s="121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5"/>
      <c r="BC4" s="105"/>
      <c r="BD4" s="105"/>
      <c r="BE4" s="105"/>
      <c r="BF4" s="106"/>
      <c r="BG4" s="105"/>
      <c r="BH4" s="105"/>
      <c r="BI4" s="105"/>
      <c r="BJ4" s="105"/>
      <c r="BK4" s="105"/>
      <c r="BL4" s="107"/>
      <c r="BM4" s="107"/>
      <c r="BN4" s="108"/>
      <c r="BO4" s="108"/>
      <c r="BP4" s="109"/>
      <c r="BQ4" s="110"/>
      <c r="BR4" s="102"/>
      <c r="BS4" s="102"/>
      <c r="BT4" s="102"/>
      <c r="BU4" s="102"/>
      <c r="BV4" s="102"/>
      <c r="BW4" s="102"/>
      <c r="BX4" s="102"/>
      <c r="BY4" s="102"/>
      <c r="BZ4" s="102"/>
      <c r="CA4" s="111"/>
      <c r="CB4" s="111"/>
      <c r="CC4" s="111"/>
      <c r="CD4" s="111"/>
      <c r="CE4" s="106"/>
      <c r="CF4" s="111"/>
      <c r="CG4" s="111"/>
      <c r="CH4" s="111"/>
      <c r="CI4" s="111"/>
      <c r="CJ4" s="111"/>
      <c r="CK4" s="102"/>
      <c r="CL4" s="102"/>
      <c r="CM4" s="108"/>
      <c r="CN4" s="108"/>
      <c r="CO4" s="109"/>
      <c r="CP4" s="110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</row>
    <row r="5" spans="1:112" s="2" customFormat="1" ht="3" customHeight="1">
      <c r="A5" s="172"/>
      <c r="B5" s="62"/>
      <c r="C5" s="59"/>
      <c r="D5" s="10"/>
      <c r="E5" s="10"/>
      <c r="F5" s="56"/>
      <c r="G5" s="10"/>
      <c r="H5" s="57"/>
      <c r="I5" s="66"/>
      <c r="J5" s="66"/>
      <c r="K5" s="62"/>
      <c r="N5" s="19"/>
      <c r="O5" s="19"/>
      <c r="P5" s="29"/>
      <c r="Q5" s="4"/>
      <c r="V5" s="122"/>
      <c r="W5" s="122"/>
      <c r="X5" s="122"/>
      <c r="Y5" s="122"/>
      <c r="Z5" s="122"/>
      <c r="AA5" s="121"/>
      <c r="AB5" s="121"/>
      <c r="AC5" s="121"/>
      <c r="AD5" s="121"/>
      <c r="AE5" s="121"/>
      <c r="AF5" s="121"/>
      <c r="AG5" s="121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5"/>
      <c r="BC5" s="105"/>
      <c r="BD5" s="105"/>
      <c r="BE5" s="105"/>
      <c r="BF5" s="106"/>
      <c r="BG5" s="105"/>
      <c r="BH5" s="105"/>
      <c r="BI5" s="105"/>
      <c r="BJ5" s="105"/>
      <c r="BK5" s="105"/>
      <c r="BL5" s="107"/>
      <c r="BM5" s="107"/>
      <c r="BN5" s="108"/>
      <c r="BO5" s="108"/>
      <c r="BP5" s="109"/>
      <c r="BQ5" s="110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</row>
    <row r="6" spans="2:112" s="1" customFormat="1" ht="12.75">
      <c r="B6" s="4"/>
      <c r="C6" s="67"/>
      <c r="D6" s="57" t="s">
        <v>0</v>
      </c>
      <c r="E6" s="5">
        <v>7</v>
      </c>
      <c r="F6" s="58" t="s">
        <v>1</v>
      </c>
      <c r="G6" s="57"/>
      <c r="H6" s="57" t="s">
        <v>20</v>
      </c>
      <c r="I6" s="167" t="s">
        <v>68</v>
      </c>
      <c r="J6" s="4"/>
      <c r="K6" s="4"/>
      <c r="P6" s="29"/>
      <c r="Q6" s="4"/>
      <c r="V6" s="123"/>
      <c r="W6" s="123"/>
      <c r="X6" s="123"/>
      <c r="Y6" s="123"/>
      <c r="Z6" s="123"/>
      <c r="AA6" s="184"/>
      <c r="AB6" s="184"/>
      <c r="AC6" s="184"/>
      <c r="AD6" s="121"/>
      <c r="AE6" s="121"/>
      <c r="AF6" s="121"/>
      <c r="AG6" s="121"/>
      <c r="AH6" s="10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05"/>
      <c r="BC6" s="105"/>
      <c r="BD6" s="105"/>
      <c r="BE6" s="105"/>
      <c r="BF6" s="106"/>
      <c r="BG6" s="105"/>
      <c r="BH6" s="105"/>
      <c r="BI6" s="105"/>
      <c r="BJ6" s="105"/>
      <c r="BK6" s="105"/>
      <c r="BL6" s="107"/>
      <c r="BM6" s="107"/>
      <c r="BN6" s="108"/>
      <c r="BO6" s="108"/>
      <c r="BP6" s="109"/>
      <c r="BQ6" s="110"/>
      <c r="BR6" s="102"/>
      <c r="BS6" s="102"/>
      <c r="BT6" s="112"/>
      <c r="BU6" s="112"/>
      <c r="BV6" s="112"/>
      <c r="BW6" s="112"/>
      <c r="BX6" s="112"/>
      <c r="BY6" s="112"/>
      <c r="BZ6" s="112"/>
      <c r="CA6" s="111"/>
      <c r="CB6" s="111"/>
      <c r="CC6" s="111"/>
      <c r="CD6" s="111"/>
      <c r="CE6" s="106"/>
      <c r="CF6" s="111"/>
      <c r="CG6" s="111"/>
      <c r="CH6" s="111"/>
      <c r="CI6" s="111"/>
      <c r="CJ6" s="111"/>
      <c r="CK6" s="102"/>
      <c r="CL6" s="102"/>
      <c r="CM6" s="108"/>
      <c r="CN6" s="108"/>
      <c r="CO6" s="109"/>
      <c r="CP6" s="110"/>
      <c r="CQ6" s="102"/>
      <c r="CR6" s="10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</row>
    <row r="7" spans="2:112" s="1" customFormat="1" ht="12.75">
      <c r="B7" s="4"/>
      <c r="C7" s="4"/>
      <c r="G7" s="4"/>
      <c r="H7" s="4"/>
      <c r="I7" s="4"/>
      <c r="J7" s="4"/>
      <c r="K7" s="4"/>
      <c r="P7" s="29"/>
      <c r="Q7" s="4"/>
      <c r="V7" s="123"/>
      <c r="W7" s="123"/>
      <c r="X7" s="123"/>
      <c r="Y7" s="123"/>
      <c r="Z7" s="123"/>
      <c r="AA7" s="184"/>
      <c r="AB7" s="184"/>
      <c r="AC7" s="184"/>
      <c r="AD7" s="121"/>
      <c r="AE7" s="121"/>
      <c r="AF7" s="121"/>
      <c r="AG7" s="121"/>
      <c r="AH7" s="10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1"/>
      <c r="BC7" s="111"/>
      <c r="BD7" s="111"/>
      <c r="BE7" s="111"/>
      <c r="BF7" s="106"/>
      <c r="BG7" s="111"/>
      <c r="BH7" s="111"/>
      <c r="BI7" s="111"/>
      <c r="BJ7" s="111"/>
      <c r="BK7" s="111"/>
      <c r="BL7" s="102"/>
      <c r="BM7" s="102"/>
      <c r="BN7" s="108"/>
      <c r="BO7" s="108"/>
      <c r="BP7" s="109"/>
      <c r="BQ7" s="110"/>
      <c r="BR7" s="102"/>
      <c r="BS7" s="102"/>
      <c r="BT7" s="112"/>
      <c r="BU7" s="112"/>
      <c r="BV7" s="112"/>
      <c r="BW7" s="112"/>
      <c r="BX7" s="112"/>
      <c r="BY7" s="112"/>
      <c r="BZ7" s="112"/>
      <c r="CA7" s="111"/>
      <c r="CB7" s="111"/>
      <c r="CC7" s="111"/>
      <c r="CD7" s="111"/>
      <c r="CE7" s="106"/>
      <c r="CF7" s="111"/>
      <c r="CG7" s="111"/>
      <c r="CH7" s="111"/>
      <c r="CI7" s="111"/>
      <c r="CJ7" s="111"/>
      <c r="CK7" s="102"/>
      <c r="CL7" s="102"/>
      <c r="CM7" s="108"/>
      <c r="CN7" s="108"/>
      <c r="CO7" s="109"/>
      <c r="CP7" s="110"/>
      <c r="CQ7" s="102"/>
      <c r="CR7" s="10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</row>
    <row r="8" spans="2:112" s="1" customFormat="1" ht="12.75" customHeight="1">
      <c r="B8" s="17"/>
      <c r="C8" s="57"/>
      <c r="D8" s="57" t="s">
        <v>3</v>
      </c>
      <c r="E8" s="166">
        <f>COUNTA(C12:C311)</f>
        <v>110</v>
      </c>
      <c r="F8" s="56"/>
      <c r="G8" s="59" t="s">
        <v>2</v>
      </c>
      <c r="H8" s="60" t="s">
        <v>249</v>
      </c>
      <c r="I8" s="61">
        <v>2010</v>
      </c>
      <c r="J8" s="4"/>
      <c r="K8" s="4"/>
      <c r="P8" s="29"/>
      <c r="Q8" s="4"/>
      <c r="V8" s="123"/>
      <c r="W8" s="123"/>
      <c r="X8" s="123"/>
      <c r="Y8" s="123"/>
      <c r="Z8" s="123"/>
      <c r="AA8" s="184"/>
      <c r="AB8" s="184"/>
      <c r="AC8" s="184"/>
      <c r="AD8" s="121"/>
      <c r="AE8" s="121"/>
      <c r="AF8" s="121"/>
      <c r="AG8" s="121"/>
      <c r="AH8" s="10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1"/>
      <c r="BC8" s="111"/>
      <c r="BD8" s="111"/>
      <c r="BE8" s="111"/>
      <c r="BF8" s="106"/>
      <c r="BG8" s="111"/>
      <c r="BH8" s="111"/>
      <c r="BI8" s="111"/>
      <c r="BJ8" s="111"/>
      <c r="BK8" s="111"/>
      <c r="BL8" s="102"/>
      <c r="BM8" s="102"/>
      <c r="BN8" s="108"/>
      <c r="BO8" s="108"/>
      <c r="BP8" s="109"/>
      <c r="BQ8" s="110"/>
      <c r="BR8" s="102"/>
      <c r="BS8" s="102"/>
      <c r="BT8" s="112"/>
      <c r="BU8" s="112"/>
      <c r="BV8" s="112"/>
      <c r="BW8" s="112"/>
      <c r="BX8" s="112"/>
      <c r="BY8" s="112"/>
      <c r="BZ8" s="112"/>
      <c r="CA8" s="111"/>
      <c r="CB8" s="111"/>
      <c r="CC8" s="111"/>
      <c r="CD8" s="111"/>
      <c r="CE8" s="106"/>
      <c r="CF8" s="111"/>
      <c r="CG8" s="111"/>
      <c r="CH8" s="112"/>
      <c r="CI8" s="111"/>
      <c r="CJ8" s="111"/>
      <c r="CK8" s="102"/>
      <c r="CL8" s="102"/>
      <c r="CM8" s="108"/>
      <c r="CN8" s="108"/>
      <c r="CO8" s="109"/>
      <c r="CP8" s="110"/>
      <c r="CQ8" s="102"/>
      <c r="CR8" s="10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</row>
    <row r="9" spans="2:112" s="1" customFormat="1" ht="13.5" customHeight="1">
      <c r="B9" s="59"/>
      <c r="F9" s="56"/>
      <c r="G9" s="7"/>
      <c r="H9" s="119" t="s">
        <v>4</v>
      </c>
      <c r="I9" s="120" t="s">
        <v>5</v>
      </c>
      <c r="J9" s="4"/>
      <c r="K9" s="4"/>
      <c r="P9" s="29"/>
      <c r="Q9" s="4"/>
      <c r="V9" s="123"/>
      <c r="W9" s="123"/>
      <c r="X9" s="123"/>
      <c r="Y9" s="123"/>
      <c r="Z9" s="123"/>
      <c r="AA9" s="184"/>
      <c r="AB9" s="184"/>
      <c r="AC9" s="184"/>
      <c r="AD9" s="121"/>
      <c r="AE9" s="121"/>
      <c r="AF9" s="121"/>
      <c r="AG9" s="121"/>
      <c r="AH9" s="10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1"/>
      <c r="BC9" s="111"/>
      <c r="BD9" s="111"/>
      <c r="BE9" s="111"/>
      <c r="BF9" s="106"/>
      <c r="BG9" s="111"/>
      <c r="BH9" s="111"/>
      <c r="BI9" s="111"/>
      <c r="BJ9" s="111"/>
      <c r="BK9" s="111"/>
      <c r="BL9" s="102"/>
      <c r="BM9" s="102"/>
      <c r="BN9" s="108"/>
      <c r="BO9" s="108"/>
      <c r="BP9" s="109"/>
      <c r="BQ9" s="110"/>
      <c r="BR9" s="102"/>
      <c r="BS9" s="102"/>
      <c r="BT9" s="112"/>
      <c r="BU9" s="112"/>
      <c r="BV9" s="112"/>
      <c r="BW9" s="112"/>
      <c r="BX9" s="112"/>
      <c r="BY9" s="112"/>
      <c r="BZ9" s="112"/>
      <c r="CA9" s="111"/>
      <c r="CB9" s="111"/>
      <c r="CC9" s="111"/>
      <c r="CD9" s="111"/>
      <c r="CE9" s="106"/>
      <c r="CF9" s="111"/>
      <c r="CG9" s="111"/>
      <c r="CH9" s="111"/>
      <c r="CI9" s="111"/>
      <c r="CJ9" s="111"/>
      <c r="CK9" s="102"/>
      <c r="CL9" s="102"/>
      <c r="CM9" s="108"/>
      <c r="CN9" s="108"/>
      <c r="CO9" s="109"/>
      <c r="CP9" s="110"/>
      <c r="CQ9" s="102"/>
      <c r="CR9" s="10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</row>
    <row r="10" spans="1:112" s="2" customFormat="1" ht="5.25" customHeight="1" thickBot="1">
      <c r="A10" s="172"/>
      <c r="B10" s="173"/>
      <c r="C10" s="68"/>
      <c r="D10" s="174"/>
      <c r="E10" s="174"/>
      <c r="F10" s="69"/>
      <c r="G10" s="70"/>
      <c r="H10" s="70"/>
      <c r="I10" s="70"/>
      <c r="J10" s="70"/>
      <c r="K10" s="70"/>
      <c r="N10" s="19"/>
      <c r="O10" s="19"/>
      <c r="P10" s="29"/>
      <c r="Q10" s="4"/>
      <c r="V10" s="96"/>
      <c r="W10" s="96"/>
      <c r="X10" s="96"/>
      <c r="Y10" s="96"/>
      <c r="Z10" s="96"/>
      <c r="AA10" s="185"/>
      <c r="AB10" s="185"/>
      <c r="AC10" s="185"/>
      <c r="AD10" s="121"/>
      <c r="AE10" s="121"/>
      <c r="AF10" s="121"/>
      <c r="AG10" s="121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11"/>
      <c r="BC10" s="111"/>
      <c r="BD10" s="111"/>
      <c r="BE10" s="111"/>
      <c r="BF10" s="106"/>
      <c r="BG10" s="111"/>
      <c r="BH10" s="111"/>
      <c r="BI10" s="111"/>
      <c r="BJ10" s="111"/>
      <c r="BK10" s="111"/>
      <c r="BL10" s="102"/>
      <c r="BM10" s="102"/>
      <c r="BN10" s="108"/>
      <c r="BO10" s="108"/>
      <c r="BP10" s="109"/>
      <c r="BQ10" s="110"/>
      <c r="BR10" s="102"/>
      <c r="BS10" s="102"/>
      <c r="BT10" s="102"/>
      <c r="BU10" s="102"/>
      <c r="BV10" s="102"/>
      <c r="BW10" s="102"/>
      <c r="BX10" s="102"/>
      <c r="BY10" s="102"/>
      <c r="BZ10" s="102"/>
      <c r="CA10" s="111"/>
      <c r="CB10" s="111"/>
      <c r="CC10" s="111"/>
      <c r="CD10" s="111"/>
      <c r="CE10" s="106"/>
      <c r="CF10" s="111"/>
      <c r="CG10" s="111"/>
      <c r="CH10" s="111"/>
      <c r="CI10" s="111"/>
      <c r="CJ10" s="111"/>
      <c r="CK10" s="102"/>
      <c r="CL10" s="102"/>
      <c r="CM10" s="108"/>
      <c r="CN10" s="108"/>
      <c r="CO10" s="109"/>
      <c r="CP10" s="110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</row>
    <row r="11" spans="1:112" s="2" customFormat="1" ht="24.75" customHeight="1" thickBot="1" thickTop="1">
      <c r="A11" s="172"/>
      <c r="B11" s="175" t="s">
        <v>6</v>
      </c>
      <c r="C11" s="176" t="s">
        <v>7</v>
      </c>
      <c r="D11" s="176" t="s">
        <v>8</v>
      </c>
      <c r="E11" s="177" t="s">
        <v>9</v>
      </c>
      <c r="F11" s="28" t="s">
        <v>10</v>
      </c>
      <c r="G11" s="177" t="s">
        <v>11</v>
      </c>
      <c r="H11" s="178" t="s">
        <v>12</v>
      </c>
      <c r="I11" s="177" t="s">
        <v>13</v>
      </c>
      <c r="J11" s="177" t="s">
        <v>14</v>
      </c>
      <c r="K11" s="179" t="s">
        <v>15</v>
      </c>
      <c r="L11" s="3"/>
      <c r="M11" s="96" t="s">
        <v>16</v>
      </c>
      <c r="N11" s="97" t="s">
        <v>17</v>
      </c>
      <c r="O11" s="97" t="s">
        <v>18</v>
      </c>
      <c r="P11" s="98" t="s">
        <v>27</v>
      </c>
      <c r="Q11" s="99" t="s">
        <v>52</v>
      </c>
      <c r="R11" s="96" t="s">
        <v>26</v>
      </c>
      <c r="S11" s="100" t="s">
        <v>53</v>
      </c>
      <c r="T11" s="100" t="s">
        <v>54</v>
      </c>
      <c r="U11" s="158" t="s">
        <v>13</v>
      </c>
      <c r="V11" s="141"/>
      <c r="W11" s="141"/>
      <c r="X11" s="13" t="s">
        <v>60</v>
      </c>
      <c r="Y11" s="142" t="s">
        <v>59</v>
      </c>
      <c r="Z11" s="163" t="s">
        <v>60</v>
      </c>
      <c r="AA11" s="186"/>
      <c r="AB11" s="186"/>
      <c r="AC11" s="186"/>
      <c r="AD11" s="121"/>
      <c r="AE11" s="121"/>
      <c r="AF11" s="121"/>
      <c r="AG11" s="121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11"/>
      <c r="BC11" s="111"/>
      <c r="BD11" s="111"/>
      <c r="BE11" s="111"/>
      <c r="BF11" s="106"/>
      <c r="BG11" s="111"/>
      <c r="BH11" s="111"/>
      <c r="BI11" s="111"/>
      <c r="BJ11" s="111"/>
      <c r="BK11" s="111"/>
      <c r="BL11" s="102"/>
      <c r="BM11" s="102"/>
      <c r="BN11" s="108"/>
      <c r="BO11" s="108"/>
      <c r="BP11" s="109"/>
      <c r="BQ11" s="110"/>
      <c r="BR11" s="102"/>
      <c r="BS11" s="102"/>
      <c r="BT11" s="102"/>
      <c r="BU11" s="102"/>
      <c r="BV11" s="102"/>
      <c r="BW11" s="102"/>
      <c r="BX11" s="102"/>
      <c r="BY11" s="102"/>
      <c r="BZ11" s="102"/>
      <c r="CA11" s="111"/>
      <c r="CB11" s="110"/>
      <c r="CC11" s="111"/>
      <c r="CD11" s="111"/>
      <c r="CE11" s="106"/>
      <c r="CF11" s="111"/>
      <c r="CG11" s="111"/>
      <c r="CH11" s="111"/>
      <c r="CI11" s="111"/>
      <c r="CJ11" s="111"/>
      <c r="CK11" s="102"/>
      <c r="CL11" s="102"/>
      <c r="CM11" s="108"/>
      <c r="CN11" s="108"/>
      <c r="CO11" s="109"/>
      <c r="CP11" s="110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</row>
    <row r="12" spans="2:112" s="4" customFormat="1" ht="12" customHeight="1" thickTop="1">
      <c r="B12" s="189">
        <v>1</v>
      </c>
      <c r="C12" s="190" t="s">
        <v>79</v>
      </c>
      <c r="D12" s="207" t="s">
        <v>80</v>
      </c>
      <c r="E12" s="191">
        <v>74</v>
      </c>
      <c r="F12" s="192" t="s">
        <v>77</v>
      </c>
      <c r="G12" s="193">
        <v>3</v>
      </c>
      <c r="H12" s="221">
        <v>0.015266203703703705</v>
      </c>
      <c r="I12" s="222">
        <v>1</v>
      </c>
      <c r="J12" s="194">
        <v>1</v>
      </c>
      <c r="K12" s="195" t="str">
        <f>IF(F12="M",S12,T12)</f>
        <v>M3</v>
      </c>
      <c r="L12" s="5"/>
      <c r="M12" s="6">
        <f>$I$8-1900</f>
        <v>110</v>
      </c>
      <c r="N12" s="18">
        <f>IF(K12="","",IF(H12=0,"NU",IF(H12=H11,N11,IF(F12=F11,N11+1,1))))</f>
        <v>1</v>
      </c>
      <c r="O12" s="17">
        <f>IF(I12=0,"",IF(H12=H11,O11,IF(I12="NU","",IF(H12="","",IF(F12&lt;&gt;F11,1,IF(K12=K11,O11+1,1))))))</f>
        <v>1</v>
      </c>
      <c r="P12" s="30" t="str">
        <f>IF(F12="w","W",IF(F12="w ","W",IF(F12="n","N",IF(F12="N ","N",IF(F12="m","M",IF(F12="M ","M",IF(F12="k","K",IF(F12="K ","K",""))))))))</f>
        <v>M</v>
      </c>
      <c r="Q12" s="7" t="str">
        <f>IF(C12&lt;&gt;0,P12,"x")</f>
        <v>M</v>
      </c>
      <c r="R12" s="7">
        <f>IF(F12="M",1,IF(F12="K",2,IF(F12="N",3,IF(F12="W",4," "))))</f>
        <v>1</v>
      </c>
      <c r="S12" s="13" t="str">
        <f>IF(E12=0,"",IF(M12-E12&gt;=60,"M6",IF(M12-E12&gt;=50,"M5",IF(M12-E12&gt;=40,"M4",IF(M12-E12&gt;=30,"M3",IF(M12-E12&gt;=20,"M2",IF(M12-E12&gt;=12,"M1",)))))))</f>
        <v>M3</v>
      </c>
      <c r="T12" s="13" t="str">
        <f>IF(E12=0,"",IF(M12-E12&gt;=30,"K3",IF(M12-E12&gt;=20,"K2",IF(M12-E12&gt;=12,"K1",))))</f>
        <v>K3</v>
      </c>
      <c r="U12" s="159">
        <v>1</v>
      </c>
      <c r="V12" s="152">
        <f>IF(C12=0,0,IF(I12&lt;=6,0,IF(K12=K13,1,0)))</f>
        <v>0</v>
      </c>
      <c r="W12" s="5">
        <f>IF(V12=0,0,W11+1)</f>
        <v>0</v>
      </c>
      <c r="X12" s="5">
        <f>IF(V12=0,0,IF(W12&gt;3,0,W11+1))</f>
        <v>0</v>
      </c>
      <c r="Y12" s="5" t="str">
        <f>K12</f>
        <v>M3</v>
      </c>
      <c r="Z12" s="164">
        <v>1</v>
      </c>
      <c r="AA12" s="156"/>
      <c r="AB12" s="156"/>
      <c r="AC12" s="156"/>
      <c r="AD12" s="121"/>
      <c r="AE12" s="121"/>
      <c r="AF12" s="121"/>
      <c r="AG12" s="121"/>
      <c r="AH12" s="102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1"/>
      <c r="BC12" s="111"/>
      <c r="BD12" s="111"/>
      <c r="BE12" s="111"/>
      <c r="BF12" s="106"/>
      <c r="BG12" s="111"/>
      <c r="BH12" s="111"/>
      <c r="BI12" s="111"/>
      <c r="BJ12" s="111"/>
      <c r="BK12" s="111"/>
      <c r="BL12" s="102"/>
      <c r="BM12" s="102"/>
      <c r="BN12" s="108"/>
      <c r="BO12" s="108"/>
      <c r="BP12" s="109"/>
      <c r="BQ12" s="110"/>
      <c r="BR12" s="102"/>
      <c r="BS12" s="102"/>
      <c r="BT12" s="110"/>
      <c r="BU12" s="110"/>
      <c r="BV12" s="110"/>
      <c r="BW12" s="110"/>
      <c r="BX12" s="110"/>
      <c r="BY12" s="110"/>
      <c r="BZ12" s="110"/>
      <c r="CA12" s="111"/>
      <c r="CB12" s="111"/>
      <c r="CC12" s="111"/>
      <c r="CD12" s="111"/>
      <c r="CE12" s="106"/>
      <c r="CF12" s="111"/>
      <c r="CG12" s="111"/>
      <c r="CH12" s="111"/>
      <c r="CI12" s="111"/>
      <c r="CJ12" s="111"/>
      <c r="CK12" s="102"/>
      <c r="CL12" s="102"/>
      <c r="CM12" s="108"/>
      <c r="CN12" s="108"/>
      <c r="CO12" s="109"/>
      <c r="CP12" s="110"/>
      <c r="CQ12" s="102"/>
      <c r="CR12" s="102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</row>
    <row r="13" spans="2:112" s="4" customFormat="1" ht="12" customHeight="1">
      <c r="B13" s="189">
        <v>2</v>
      </c>
      <c r="C13" s="190" t="s">
        <v>163</v>
      </c>
      <c r="D13" s="207" t="s">
        <v>164</v>
      </c>
      <c r="E13" s="191">
        <v>81</v>
      </c>
      <c r="F13" s="192" t="s">
        <v>77</v>
      </c>
      <c r="G13" s="193">
        <v>39</v>
      </c>
      <c r="H13" s="220">
        <v>0.01579861111111111</v>
      </c>
      <c r="I13" s="209">
        <v>2</v>
      </c>
      <c r="J13" s="194">
        <v>1</v>
      </c>
      <c r="K13" s="195" t="str">
        <f>IF(F13="M",S13,T13)</f>
        <v>M2</v>
      </c>
      <c r="L13" s="5"/>
      <c r="M13" s="6">
        <f>$I$8-1900</f>
        <v>110</v>
      </c>
      <c r="N13" s="18">
        <f>IF(K13="","",IF(H13=0,"NU",IF(H13=H12,N12,IF(F13=F12,N12+1,1))))</f>
        <v>2</v>
      </c>
      <c r="O13" s="17">
        <f>IF(I13=0,"",IF(H13=H12,O12,IF(I13="NU","",IF(H13="","",IF(F13&lt;&gt;F12,1,IF(K13=K12,O12+1,1))))))</f>
        <v>1</v>
      </c>
      <c r="P13" s="30" t="str">
        <f>IF(F13="w","W",IF(F13="w ","W",IF(F13="n","N",IF(F13="N ","N",IF(F13="m","M",IF(F13="M ","M",IF(F13="k","K",IF(F13="K ","K",""))))))))</f>
        <v>M</v>
      </c>
      <c r="Q13" s="7" t="str">
        <f>IF(C13&lt;&gt;0,P13,"x")</f>
        <v>M</v>
      </c>
      <c r="R13" s="7">
        <f>IF(F13="M",1,IF(F13="K",2,IF(F13="N",3,IF(F13="W",4," "))))</f>
        <v>1</v>
      </c>
      <c r="S13" s="13" t="str">
        <f aca="true" t="shared" si="0" ref="S13:S76">IF(E13=0,"",IF(M13-E13&gt;=60,"M6",IF(M13-E13&gt;=50,"M5",IF(M13-E13&gt;=40,"M4",IF(M13-E13&gt;=30,"M3",IF(M13-E13&gt;=20,"M2",IF(M13-E13&gt;=12,"M1",)))))))</f>
        <v>M2</v>
      </c>
      <c r="T13" s="13" t="str">
        <f aca="true" t="shared" si="1" ref="T13:T76">IF(E13=0,"",IF(M13-E13&gt;=30,"K3",IF(M13-E13&gt;=20,"K2",IF(M13-E13&gt;=12,"K1",))))</f>
        <v>K2</v>
      </c>
      <c r="U13" s="159">
        <v>2</v>
      </c>
      <c r="V13" s="152">
        <f aca="true" t="shared" si="2" ref="V13:V76">IF(C13=0,0,IF(I13&lt;=6,0,IF(K13=K14,1,0)))</f>
        <v>0</v>
      </c>
      <c r="W13" s="5">
        <f aca="true" t="shared" si="3" ref="W13:W76">IF(V13=0,0,W12+1)</f>
        <v>0</v>
      </c>
      <c r="X13" s="5">
        <f aca="true" t="shared" si="4" ref="X13:X76">IF(V13=0,0,IF(W13&gt;3,0,W12+1))</f>
        <v>0</v>
      </c>
      <c r="Y13" s="5" t="str">
        <f aca="true" t="shared" si="5" ref="Y13:Y76">K13</f>
        <v>M2</v>
      </c>
      <c r="Z13" s="164">
        <v>2</v>
      </c>
      <c r="AA13" s="156"/>
      <c r="AB13" s="156"/>
      <c r="AC13" s="156"/>
      <c r="AD13" s="121"/>
      <c r="AE13" s="121"/>
      <c r="AF13" s="121"/>
      <c r="AG13" s="121"/>
      <c r="AH13" s="102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1"/>
      <c r="BC13" s="111"/>
      <c r="BD13" s="111"/>
      <c r="BE13" s="111"/>
      <c r="BF13" s="106"/>
      <c r="BG13" s="111"/>
      <c r="BH13" s="111"/>
      <c r="BI13" s="111"/>
      <c r="BJ13" s="111"/>
      <c r="BK13" s="111"/>
      <c r="BL13" s="102"/>
      <c r="BM13" s="102"/>
      <c r="BN13" s="108"/>
      <c r="BO13" s="108"/>
      <c r="BP13" s="109"/>
      <c r="BQ13" s="110"/>
      <c r="BR13" s="102"/>
      <c r="BS13" s="102"/>
      <c r="BT13" s="110"/>
      <c r="BU13" s="110"/>
      <c r="BV13" s="110"/>
      <c r="BW13" s="110"/>
      <c r="BX13" s="110"/>
      <c r="BY13" s="110"/>
      <c r="BZ13" s="110"/>
      <c r="CA13" s="111"/>
      <c r="CB13" s="111"/>
      <c r="CC13" s="111"/>
      <c r="CD13" s="111"/>
      <c r="CE13" s="106"/>
      <c r="CF13" s="111"/>
      <c r="CG13" s="111"/>
      <c r="CH13" s="111"/>
      <c r="CI13" s="111"/>
      <c r="CJ13" s="111"/>
      <c r="CK13" s="102"/>
      <c r="CL13" s="102"/>
      <c r="CM13" s="108"/>
      <c r="CN13" s="108"/>
      <c r="CO13" s="109"/>
      <c r="CP13" s="110"/>
      <c r="CQ13" s="102"/>
      <c r="CR13" s="102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</row>
    <row r="14" spans="2:112" s="4" customFormat="1" ht="12" customHeight="1">
      <c r="B14" s="189">
        <v>3</v>
      </c>
      <c r="C14" s="190" t="s">
        <v>82</v>
      </c>
      <c r="D14" s="207" t="s">
        <v>76</v>
      </c>
      <c r="E14" s="191">
        <v>84</v>
      </c>
      <c r="F14" s="192" t="s">
        <v>77</v>
      </c>
      <c r="G14" s="193">
        <v>6</v>
      </c>
      <c r="H14" s="220">
        <v>0.015868055555555555</v>
      </c>
      <c r="I14" s="210">
        <v>3</v>
      </c>
      <c r="J14" s="194">
        <v>2</v>
      </c>
      <c r="K14" s="195" t="str">
        <f>IF(F14="M",S14,T14)</f>
        <v>M2</v>
      </c>
      <c r="L14" s="5"/>
      <c r="M14" s="6">
        <f>$I$8-1900</f>
        <v>110</v>
      </c>
      <c r="N14" s="18">
        <f>IF(K14="","",IF(H14=0,"NU",IF(H14=H13,N13,IF(F14=F13,N13+1,1))))</f>
        <v>3</v>
      </c>
      <c r="O14" s="17">
        <f>IF(I14=0,"",IF(H14=H13,O13,IF(I14="NU","",IF(H14="","",IF(F14&lt;&gt;F13,1,IF(K14=K13,O13+1,1))))))</f>
        <v>2</v>
      </c>
      <c r="P14" s="30" t="str">
        <f>IF(F14="w","W",IF(F14="w ","W",IF(F14="n","N",IF(F14="N ","N",IF(F14="m","M",IF(F14="M ","M",IF(F14="k","K",IF(F14="K ","K",""))))))))</f>
        <v>M</v>
      </c>
      <c r="Q14" s="7" t="str">
        <f>IF(C14&lt;&gt;0,P14,"x")</f>
        <v>M</v>
      </c>
      <c r="R14" s="7">
        <f>IF(F14="M",1,IF(F14="K",2,IF(F14="N",3,IF(F14="W",4," "))))</f>
        <v>1</v>
      </c>
      <c r="S14" s="13" t="str">
        <f>IF(E14=0,"",IF(M14-E14&gt;=60,"M6",IF(M14-E14&gt;=50,"M5",IF(M14-E14&gt;=40,"M4",IF(M14-E14&gt;=30,"M3",IF(M14-E14&gt;=20,"M2",IF(M14-E14&gt;=12,"M1",)))))))</f>
        <v>M2</v>
      </c>
      <c r="T14" s="13" t="str">
        <f t="shared" si="1"/>
        <v>K2</v>
      </c>
      <c r="U14" s="159">
        <v>3</v>
      </c>
      <c r="V14" s="152">
        <f t="shared" si="2"/>
        <v>0</v>
      </c>
      <c r="W14" s="5">
        <f t="shared" si="3"/>
        <v>0</v>
      </c>
      <c r="X14" s="5">
        <f t="shared" si="4"/>
        <v>0</v>
      </c>
      <c r="Y14" s="5" t="str">
        <f t="shared" si="5"/>
        <v>M2</v>
      </c>
      <c r="Z14" s="164">
        <v>3</v>
      </c>
      <c r="AA14" s="156"/>
      <c r="AB14" s="156"/>
      <c r="AC14" s="156"/>
      <c r="AD14" s="121"/>
      <c r="AE14" s="121"/>
      <c r="AF14" s="121"/>
      <c r="AG14" s="121"/>
      <c r="AH14" s="102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1"/>
      <c r="BC14" s="111"/>
      <c r="BD14" s="111"/>
      <c r="BE14" s="111"/>
      <c r="BF14" s="106"/>
      <c r="BG14" s="111"/>
      <c r="BH14" s="111"/>
      <c r="BI14" s="111"/>
      <c r="BJ14" s="111"/>
      <c r="BK14" s="111"/>
      <c r="BL14" s="102"/>
      <c r="BM14" s="102"/>
      <c r="BN14" s="108"/>
      <c r="BO14" s="108"/>
      <c r="BP14" s="109"/>
      <c r="BQ14" s="110"/>
      <c r="BR14" s="102"/>
      <c r="BS14" s="102"/>
      <c r="BT14" s="110"/>
      <c r="BU14" s="110"/>
      <c r="BV14" s="110"/>
      <c r="BW14" s="110"/>
      <c r="BX14" s="110"/>
      <c r="BY14" s="110"/>
      <c r="BZ14" s="110"/>
      <c r="CA14" s="111"/>
      <c r="CB14" s="111"/>
      <c r="CC14" s="111"/>
      <c r="CD14" s="111"/>
      <c r="CE14" s="106"/>
      <c r="CF14" s="111"/>
      <c r="CG14" s="111"/>
      <c r="CH14" s="111"/>
      <c r="CI14" s="111"/>
      <c r="CJ14" s="111"/>
      <c r="CK14" s="102"/>
      <c r="CL14" s="102"/>
      <c r="CM14" s="108"/>
      <c r="CN14" s="108"/>
      <c r="CO14" s="109"/>
      <c r="CP14" s="110"/>
      <c r="CQ14" s="102"/>
      <c r="CR14" s="102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</row>
    <row r="15" spans="2:112" s="4" customFormat="1" ht="12" customHeight="1">
      <c r="B15" s="189">
        <v>4</v>
      </c>
      <c r="C15" s="190" t="s">
        <v>86</v>
      </c>
      <c r="D15" s="207" t="s">
        <v>87</v>
      </c>
      <c r="E15" s="191">
        <v>75</v>
      </c>
      <c r="F15" s="192" t="s">
        <v>77</v>
      </c>
      <c r="G15" s="193">
        <v>20</v>
      </c>
      <c r="H15" s="220">
        <v>0.015983796296296295</v>
      </c>
      <c r="I15" s="209">
        <v>4</v>
      </c>
      <c r="J15" s="194">
        <v>2</v>
      </c>
      <c r="K15" s="195" t="str">
        <f>IF(F15="M",S15,T15)</f>
        <v>M3</v>
      </c>
      <c r="L15" s="5"/>
      <c r="M15" s="6">
        <f>$I$8-1900</f>
        <v>110</v>
      </c>
      <c r="N15" s="18">
        <f>IF(K15="","",IF(H15=0,"NU",IF(H15=H14,N14,IF(F15=F14,N14+1,1))))</f>
        <v>4</v>
      </c>
      <c r="O15" s="17">
        <f>IF(I15=0,"",IF(H15=H14,O14,IF(I15="NU","",IF(H15="","",IF(F15&lt;&gt;F14,1,IF(K15=K14,O14+1,1))))))</f>
        <v>1</v>
      </c>
      <c r="P15" s="30" t="str">
        <f>IF(F15="w","W",IF(F15="w ","W",IF(F15="n","N",IF(F15="N ","N",IF(F15="m","M",IF(F15="M ","M",IF(F15="k","K",IF(F15="K ","K",""))))))))</f>
        <v>M</v>
      </c>
      <c r="Q15" s="7" t="str">
        <f>IF(C15&lt;&gt;0,P15,"x")</f>
        <v>M</v>
      </c>
      <c r="R15" s="7">
        <f>IF(F15="M",1,IF(F15="K",2,IF(F15="N",3,IF(F15="W",4," "))))</f>
        <v>1</v>
      </c>
      <c r="S15" s="13" t="str">
        <f t="shared" si="0"/>
        <v>M3</v>
      </c>
      <c r="T15" s="13" t="str">
        <f t="shared" si="1"/>
        <v>K3</v>
      </c>
      <c r="U15" s="159">
        <v>4</v>
      </c>
      <c r="V15" s="152">
        <f t="shared" si="2"/>
        <v>0</v>
      </c>
      <c r="W15" s="5">
        <f t="shared" si="3"/>
        <v>0</v>
      </c>
      <c r="X15" s="5">
        <f t="shared" si="4"/>
        <v>0</v>
      </c>
      <c r="Y15" s="5" t="str">
        <f t="shared" si="5"/>
        <v>M3</v>
      </c>
      <c r="Z15" s="156"/>
      <c r="AA15" s="156"/>
      <c r="AB15" s="156"/>
      <c r="AC15" s="156"/>
      <c r="AD15" s="121"/>
      <c r="AE15" s="121"/>
      <c r="AF15" s="121"/>
      <c r="AG15" s="121"/>
      <c r="AH15" s="102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1"/>
      <c r="BC15" s="111"/>
      <c r="BD15" s="111"/>
      <c r="BE15" s="111"/>
      <c r="BF15" s="106"/>
      <c r="BG15" s="111"/>
      <c r="BH15" s="111"/>
      <c r="BI15" s="111"/>
      <c r="BJ15" s="111"/>
      <c r="BK15" s="111"/>
      <c r="BL15" s="102"/>
      <c r="BM15" s="102"/>
      <c r="BN15" s="108"/>
      <c r="BO15" s="108"/>
      <c r="BP15" s="109"/>
      <c r="BQ15" s="110"/>
      <c r="BR15" s="102"/>
      <c r="BS15" s="102"/>
      <c r="BT15" s="110"/>
      <c r="BU15" s="110"/>
      <c r="BV15" s="110"/>
      <c r="BW15" s="110"/>
      <c r="BX15" s="110"/>
      <c r="BY15" s="110"/>
      <c r="BZ15" s="110"/>
      <c r="CA15" s="111"/>
      <c r="CB15" s="111"/>
      <c r="CC15" s="111"/>
      <c r="CD15" s="111"/>
      <c r="CE15" s="106"/>
      <c r="CF15" s="111"/>
      <c r="CG15" s="111"/>
      <c r="CH15" s="111"/>
      <c r="CI15" s="111"/>
      <c r="CJ15" s="111"/>
      <c r="CK15" s="102"/>
      <c r="CL15" s="102"/>
      <c r="CM15" s="108"/>
      <c r="CN15" s="108"/>
      <c r="CO15" s="109"/>
      <c r="CP15" s="110"/>
      <c r="CQ15" s="102"/>
      <c r="CR15" s="102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</row>
    <row r="16" spans="2:112" s="4" customFormat="1" ht="12" customHeight="1">
      <c r="B16" s="189">
        <v>5</v>
      </c>
      <c r="C16" s="190" t="s">
        <v>201</v>
      </c>
      <c r="D16" s="207" t="s">
        <v>202</v>
      </c>
      <c r="E16" s="191">
        <v>79</v>
      </c>
      <c r="F16" s="198" t="s">
        <v>77</v>
      </c>
      <c r="G16" s="193">
        <v>79</v>
      </c>
      <c r="H16" s="220">
        <v>0.016064814814814813</v>
      </c>
      <c r="I16" s="211">
        <v>5</v>
      </c>
      <c r="J16" s="194">
        <v>3</v>
      </c>
      <c r="K16" s="195" t="str">
        <f>IF(F16="M",S16,T16)</f>
        <v>M3</v>
      </c>
      <c r="L16" s="5"/>
      <c r="M16" s="6">
        <f>$I$8-1900</f>
        <v>110</v>
      </c>
      <c r="N16" s="18">
        <f>IF(K16="","",IF(H16=0,"NU",IF(H16=H15,N15,IF(F16=F15,N15+1,1))))</f>
        <v>5</v>
      </c>
      <c r="O16" s="17">
        <f>IF(I16=0,"",IF(H16=H15,O15,IF(I16="NU","",IF(H16="","",IF(F16&lt;&gt;F15,1,IF(K16=K15,O15+1,1))))))</f>
        <v>2</v>
      </c>
      <c r="P16" s="30" t="str">
        <f>IF(F16="w","W",IF(F16="w ","W",IF(F16="n","N",IF(F16="N ","N",IF(F16="m","M",IF(F16="M ","M",IF(F16="k","K",IF(F16="K ","K",""))))))))</f>
        <v>M</v>
      </c>
      <c r="Q16" s="7" t="str">
        <f>IF(C16&lt;&gt;0,P16,"x")</f>
        <v>M</v>
      </c>
      <c r="R16" s="7">
        <f>IF(F16="M",1,IF(F16="K",2,IF(F16="N",3,IF(F16="W",4," "))))</f>
        <v>1</v>
      </c>
      <c r="S16" s="13" t="str">
        <f t="shared" si="0"/>
        <v>M3</v>
      </c>
      <c r="T16" s="13" t="str">
        <f t="shared" si="1"/>
        <v>K3</v>
      </c>
      <c r="U16" s="159">
        <v>5</v>
      </c>
      <c r="V16" s="152">
        <f t="shared" si="2"/>
        <v>0</v>
      </c>
      <c r="W16" s="5">
        <f t="shared" si="3"/>
        <v>0</v>
      </c>
      <c r="X16" s="5">
        <f t="shared" si="4"/>
        <v>0</v>
      </c>
      <c r="Y16" s="5" t="str">
        <f t="shared" si="5"/>
        <v>M3</v>
      </c>
      <c r="Z16" s="156"/>
      <c r="AA16" s="156"/>
      <c r="AB16" s="156"/>
      <c r="AC16" s="156"/>
      <c r="AD16" s="121"/>
      <c r="AE16" s="121"/>
      <c r="AF16" s="121"/>
      <c r="AG16" s="121"/>
      <c r="AH16" s="102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1"/>
      <c r="BC16" s="111"/>
      <c r="BD16" s="111"/>
      <c r="BE16" s="111"/>
      <c r="BF16" s="106"/>
      <c r="BG16" s="111"/>
      <c r="BH16" s="111"/>
      <c r="BI16" s="111"/>
      <c r="BJ16" s="111"/>
      <c r="BK16" s="111"/>
      <c r="BL16" s="102"/>
      <c r="BM16" s="102"/>
      <c r="BN16" s="108"/>
      <c r="BO16" s="108"/>
      <c r="BP16" s="109"/>
      <c r="BQ16" s="110"/>
      <c r="BR16" s="102"/>
      <c r="BS16" s="102"/>
      <c r="BT16" s="110"/>
      <c r="BU16" s="110"/>
      <c r="BV16" s="110"/>
      <c r="BW16" s="110"/>
      <c r="BX16" s="110"/>
      <c r="BY16" s="110"/>
      <c r="BZ16" s="110"/>
      <c r="CA16" s="111"/>
      <c r="CB16" s="111"/>
      <c r="CC16" s="111"/>
      <c r="CD16" s="111"/>
      <c r="CE16" s="106"/>
      <c r="CF16" s="111"/>
      <c r="CG16" s="111"/>
      <c r="CH16" s="111"/>
      <c r="CI16" s="111"/>
      <c r="CJ16" s="111"/>
      <c r="CK16" s="102"/>
      <c r="CL16" s="102"/>
      <c r="CM16" s="108"/>
      <c r="CN16" s="108"/>
      <c r="CO16" s="109"/>
      <c r="CP16" s="110"/>
      <c r="CQ16" s="102"/>
      <c r="CR16" s="102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</row>
    <row r="17" spans="2:112" s="4" customFormat="1" ht="12" customHeight="1">
      <c r="B17" s="189">
        <v>6</v>
      </c>
      <c r="C17" s="190" t="s">
        <v>111</v>
      </c>
      <c r="D17" s="207" t="s">
        <v>112</v>
      </c>
      <c r="E17" s="191">
        <v>71</v>
      </c>
      <c r="F17" s="192" t="s">
        <v>77</v>
      </c>
      <c r="G17" s="193">
        <v>49</v>
      </c>
      <c r="H17" s="220">
        <v>0.016122685185185184</v>
      </c>
      <c r="I17" s="210">
        <v>6</v>
      </c>
      <c r="J17" s="194">
        <v>4</v>
      </c>
      <c r="K17" s="195" t="str">
        <f>IF(F17="M",S17,T17)</f>
        <v>M3</v>
      </c>
      <c r="L17" s="5"/>
      <c r="M17" s="6">
        <f>$I$8-1900</f>
        <v>110</v>
      </c>
      <c r="N17" s="18">
        <f>IF(K17="","",IF(H17=0,"NU",IF(H17=H16,N16,IF(F17=F16,N16+1,1))))</f>
        <v>6</v>
      </c>
      <c r="O17" s="17">
        <f>IF(I17=0,"",IF(H17=H16,O16,IF(I17="NU","",IF(H17="","",IF(F17&lt;&gt;F16,1,IF(K17=K16,O16+1,1))))))</f>
        <v>3</v>
      </c>
      <c r="P17" s="30" t="str">
        <f>IF(F17="w","W",IF(F17="w ","W",IF(F17="n","N",IF(F17="N ","N",IF(F17="m","M",IF(F17="M ","M",IF(F17="k","K",IF(F17="K ","K",""))))))))</f>
        <v>M</v>
      </c>
      <c r="Q17" s="7" t="str">
        <f>IF(C17&lt;&gt;0,P17,"x")</f>
        <v>M</v>
      </c>
      <c r="R17" s="7">
        <f>IF(F17="M",1,IF(F17="K",2,IF(F17="N",3,IF(F17="W",4," "))))</f>
        <v>1</v>
      </c>
      <c r="S17" s="13" t="str">
        <f t="shared" si="0"/>
        <v>M3</v>
      </c>
      <c r="T17" s="13" t="str">
        <f t="shared" si="1"/>
        <v>K3</v>
      </c>
      <c r="U17" s="159">
        <v>6</v>
      </c>
      <c r="V17" s="152">
        <f t="shared" si="2"/>
        <v>0</v>
      </c>
      <c r="W17" s="5">
        <f t="shared" si="3"/>
        <v>0</v>
      </c>
      <c r="X17" s="5">
        <f t="shared" si="4"/>
        <v>0</v>
      </c>
      <c r="Y17" s="5" t="str">
        <f t="shared" si="5"/>
        <v>M3</v>
      </c>
      <c r="Z17" s="156"/>
      <c r="AA17" s="156"/>
      <c r="AB17" s="156"/>
      <c r="AC17" s="156"/>
      <c r="AD17" s="121"/>
      <c r="AE17" s="121"/>
      <c r="AF17" s="121"/>
      <c r="AG17" s="121"/>
      <c r="AH17" s="102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1"/>
      <c r="BC17" s="111"/>
      <c r="BD17" s="111"/>
      <c r="BE17" s="111"/>
      <c r="BF17" s="106"/>
      <c r="BG17" s="111"/>
      <c r="BH17" s="111"/>
      <c r="BI17" s="111"/>
      <c r="BJ17" s="111"/>
      <c r="BK17" s="111"/>
      <c r="BL17" s="102"/>
      <c r="BM17" s="102"/>
      <c r="BN17" s="108"/>
      <c r="BO17" s="108"/>
      <c r="BP17" s="109"/>
      <c r="BQ17" s="110"/>
      <c r="BR17" s="102"/>
      <c r="BS17" s="102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</row>
    <row r="18" spans="2:112" s="4" customFormat="1" ht="12" customHeight="1">
      <c r="B18" s="189">
        <v>7</v>
      </c>
      <c r="C18" s="190" t="s">
        <v>125</v>
      </c>
      <c r="D18" s="207" t="s">
        <v>91</v>
      </c>
      <c r="E18" s="191">
        <v>92</v>
      </c>
      <c r="F18" s="192" t="s">
        <v>77</v>
      </c>
      <c r="G18" s="193">
        <v>61</v>
      </c>
      <c r="H18" s="220">
        <v>0.01622685185185185</v>
      </c>
      <c r="I18" s="209">
        <v>1</v>
      </c>
      <c r="J18" s="194">
        <v>1</v>
      </c>
      <c r="K18" s="195" t="str">
        <f>IF(F18="M",S18,T18)</f>
        <v>M1</v>
      </c>
      <c r="L18" s="5"/>
      <c r="M18" s="6">
        <f>$I$8-1900</f>
        <v>110</v>
      </c>
      <c r="N18" s="18">
        <f>IF(K18="","",IF(H18=0,"NU",IF(H18=H17,N17,IF(F18=F17,N17+1,1))))</f>
        <v>7</v>
      </c>
      <c r="O18" s="17">
        <f>IF(I18=0,"",IF(H18=H17,O17,IF(I18="NU","",IF(H18="","",IF(F18&lt;&gt;F17,1,IF(K18=K17,O17+1,1))))))</f>
        <v>1</v>
      </c>
      <c r="P18" s="30" t="str">
        <f>IF(F18="w","W",IF(F18="w ","W",IF(F18="n","N",IF(F18="N ","N",IF(F18="m","M",IF(F18="M ","M",IF(F18="k","K",IF(F18="K ","K",""))))))))</f>
        <v>M</v>
      </c>
      <c r="Q18" s="7" t="str">
        <f>IF(C18&lt;&gt;0,P18,"x")</f>
        <v>M</v>
      </c>
      <c r="R18" s="7">
        <f>IF(F18="M",1,IF(F18="K",2,IF(F18="N",3,IF(F18="W",4," "))))</f>
        <v>1</v>
      </c>
      <c r="S18" s="13" t="str">
        <f t="shared" si="0"/>
        <v>M1</v>
      </c>
      <c r="T18" s="13" t="str">
        <f t="shared" si="1"/>
        <v>K1</v>
      </c>
      <c r="U18" s="110"/>
      <c r="V18" s="152">
        <f t="shared" si="2"/>
        <v>0</v>
      </c>
      <c r="W18" s="5">
        <f t="shared" si="3"/>
        <v>0</v>
      </c>
      <c r="X18" s="5">
        <f t="shared" si="4"/>
        <v>0</v>
      </c>
      <c r="Y18" s="5" t="str">
        <f t="shared" si="5"/>
        <v>M1</v>
      </c>
      <c r="Z18" s="156"/>
      <c r="AA18" s="156"/>
      <c r="AB18" s="156"/>
      <c r="AC18" s="156"/>
      <c r="AD18" s="121"/>
      <c r="AE18" s="121"/>
      <c r="AF18" s="121"/>
      <c r="AG18" s="121"/>
      <c r="AH18" s="102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1"/>
      <c r="BC18" s="111"/>
      <c r="BD18" s="111"/>
      <c r="BE18" s="111"/>
      <c r="BF18" s="106"/>
      <c r="BG18" s="111"/>
      <c r="BH18" s="111"/>
      <c r="BI18" s="111"/>
      <c r="BJ18" s="111"/>
      <c r="BK18" s="111"/>
      <c r="BL18" s="102"/>
      <c r="BM18" s="102"/>
      <c r="BN18" s="108"/>
      <c r="BO18" s="108"/>
      <c r="BP18" s="109"/>
      <c r="BQ18" s="110"/>
      <c r="BR18" s="102"/>
      <c r="BS18" s="102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</row>
    <row r="19" spans="2:112" s="4" customFormat="1" ht="12" customHeight="1">
      <c r="B19" s="189">
        <v>8</v>
      </c>
      <c r="C19" s="190" t="s">
        <v>172</v>
      </c>
      <c r="D19" s="207" t="s">
        <v>170</v>
      </c>
      <c r="E19" s="191">
        <v>90</v>
      </c>
      <c r="F19" s="192" t="s">
        <v>77</v>
      </c>
      <c r="G19" s="193">
        <v>56</v>
      </c>
      <c r="H19" s="220">
        <v>0.016377314814814813</v>
      </c>
      <c r="I19" s="209">
        <v>2</v>
      </c>
      <c r="J19" s="194">
        <v>1</v>
      </c>
      <c r="K19" s="195" t="str">
        <f>IF(F19="M",S19,T19)</f>
        <v>M2</v>
      </c>
      <c r="L19" s="5"/>
      <c r="M19" s="6">
        <f>$I$8-1900</f>
        <v>110</v>
      </c>
      <c r="N19" s="18">
        <f>IF(K19="","",IF(H19=0,"NU",IF(H19=H18,N18,IF(F19=F18,N18+1,1))))</f>
        <v>8</v>
      </c>
      <c r="O19" s="17">
        <f>IF(I19=0,"",IF(H19=H18,O18,IF(I19="NU","",IF(H19="","",IF(F19&lt;&gt;F18,1,IF(K19=K18,O18+1,1))))))</f>
        <v>1</v>
      </c>
      <c r="P19" s="30" t="str">
        <f>IF(F19="w","W",IF(F19="w ","W",IF(F19="n","N",IF(F19="N ","N",IF(F19="m","M",IF(F19="M ","M",IF(F19="k","K",IF(F19="K ","K",""))))))))</f>
        <v>M</v>
      </c>
      <c r="Q19" s="7" t="str">
        <f>IF(C19&lt;&gt;0,P19,"x")</f>
        <v>M</v>
      </c>
      <c r="R19" s="7">
        <f>IF(F19="M",1,IF(F19="K",2,IF(F19="N",3,IF(F19="W",4," "))))</f>
        <v>1</v>
      </c>
      <c r="S19" s="13" t="str">
        <f t="shared" si="0"/>
        <v>M2</v>
      </c>
      <c r="T19" s="13" t="str">
        <f t="shared" si="1"/>
        <v>K2</v>
      </c>
      <c r="U19" s="110"/>
      <c r="V19" s="152">
        <f t="shared" si="2"/>
        <v>0</v>
      </c>
      <c r="W19" s="5">
        <f t="shared" si="3"/>
        <v>0</v>
      </c>
      <c r="X19" s="5">
        <f t="shared" si="4"/>
        <v>0</v>
      </c>
      <c r="Y19" s="5" t="str">
        <f t="shared" si="5"/>
        <v>M2</v>
      </c>
      <c r="Z19" s="156"/>
      <c r="AA19" s="156"/>
      <c r="AB19" s="156"/>
      <c r="AC19" s="156"/>
      <c r="AD19" s="121"/>
      <c r="AE19" s="121"/>
      <c r="AF19" s="121"/>
      <c r="AG19" s="121"/>
      <c r="AH19" s="102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</row>
    <row r="20" spans="2:112" s="4" customFormat="1" ht="12" customHeight="1">
      <c r="B20" s="189">
        <v>9</v>
      </c>
      <c r="C20" s="190" t="s">
        <v>166</v>
      </c>
      <c r="D20" s="207" t="s">
        <v>167</v>
      </c>
      <c r="E20" s="191">
        <v>91</v>
      </c>
      <c r="F20" s="197" t="s">
        <v>77</v>
      </c>
      <c r="G20" s="193">
        <v>50</v>
      </c>
      <c r="H20" s="220">
        <v>0.01659722222222222</v>
      </c>
      <c r="I20" s="212">
        <v>3</v>
      </c>
      <c r="J20" s="194">
        <v>2</v>
      </c>
      <c r="K20" s="195" t="str">
        <f>IF(F20="M",S20,T20)</f>
        <v>M1</v>
      </c>
      <c r="L20" s="5"/>
      <c r="M20" s="6">
        <f>$I$8-1900</f>
        <v>110</v>
      </c>
      <c r="N20" s="18">
        <f>IF(K20="","",IF(H20=0,"NU",IF(H20=H19,N19,IF(F20=F19,N19+1,1))))</f>
        <v>9</v>
      </c>
      <c r="O20" s="17">
        <f>IF(I20=0,"",IF(H20=H19,O19,IF(I20="NU","",IF(H20="","",IF(F20&lt;&gt;F19,1,IF(K20=K19,O19+1,1))))))</f>
        <v>1</v>
      </c>
      <c r="P20" s="30" t="str">
        <f>IF(F20="w","W",IF(F20="w ","W",IF(F20="n","N",IF(F20="N ","N",IF(F20="m","M",IF(F20="M ","M",IF(F20="k","K",IF(F20="K ","K",""))))))))</f>
        <v>M</v>
      </c>
      <c r="Q20" s="7" t="str">
        <f>IF(C20&lt;&gt;0,P20,"x")</f>
        <v>M</v>
      </c>
      <c r="R20" s="7">
        <f>IF(F20="M",1,IF(F20="K",2,IF(F20="N",3,IF(F20="W",4," "))))</f>
        <v>1</v>
      </c>
      <c r="S20" s="13" t="str">
        <f t="shared" si="0"/>
        <v>M1</v>
      </c>
      <c r="T20" s="13" t="str">
        <f t="shared" si="1"/>
        <v>K1</v>
      </c>
      <c r="U20" s="110"/>
      <c r="V20" s="152">
        <f>IF(C20=0,0,IF(I20&lt;=6,0,IF(K20=K21,1,0)))</f>
        <v>0</v>
      </c>
      <c r="W20" s="5">
        <f t="shared" si="3"/>
        <v>0</v>
      </c>
      <c r="X20" s="5">
        <f>IF(V20=0,0,IF(W20&gt;3,0,W19+1))</f>
        <v>0</v>
      </c>
      <c r="Y20" s="5" t="str">
        <f t="shared" si="5"/>
        <v>M1</v>
      </c>
      <c r="Z20" s="156"/>
      <c r="AA20" s="156"/>
      <c r="AB20" s="156"/>
      <c r="AC20" s="156"/>
      <c r="AD20" s="121"/>
      <c r="AE20" s="121"/>
      <c r="AF20" s="121"/>
      <c r="AG20" s="121"/>
      <c r="AH20" s="102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</row>
    <row r="21" spans="2:112" s="4" customFormat="1" ht="12" customHeight="1">
      <c r="B21" s="189">
        <v>10</v>
      </c>
      <c r="C21" s="190" t="s">
        <v>171</v>
      </c>
      <c r="D21" s="207" t="s">
        <v>170</v>
      </c>
      <c r="E21" s="191">
        <v>91</v>
      </c>
      <c r="F21" s="192" t="s">
        <v>77</v>
      </c>
      <c r="G21" s="193">
        <v>55</v>
      </c>
      <c r="H21" s="220">
        <v>0.016655092592592593</v>
      </c>
      <c r="I21" s="210">
        <v>4</v>
      </c>
      <c r="J21" s="194">
        <v>1</v>
      </c>
      <c r="K21" s="195" t="str">
        <f>IF(F21="M",S21,T21)</f>
        <v>M1</v>
      </c>
      <c r="L21" s="5"/>
      <c r="M21" s="6">
        <f>$I$8-1900</f>
        <v>110</v>
      </c>
      <c r="N21" s="18">
        <f>IF(K21="","",IF(H21=0,"NU",IF(H21=H20,N20,IF(F21=F20,N20+1,1))))</f>
        <v>10</v>
      </c>
      <c r="O21" s="17">
        <f>IF(I21=0,"",IF(H21=H20,O20,IF(I21="NU","",IF(H21="","",IF(F21&lt;&gt;F20,1,IF(K21=K20,O20+1,1))))))</f>
        <v>2</v>
      </c>
      <c r="P21" s="30" t="str">
        <f>IF(F21="w","W",IF(F21="w ","W",IF(F21="n","N",IF(F21="N ","N",IF(F21="m","M",IF(F21="M ","M",IF(F21="k","K",IF(F21="K ","K",""))))))))</f>
        <v>M</v>
      </c>
      <c r="Q21" s="7" t="str">
        <f>IF(C21&lt;&gt;0,P21,"x")</f>
        <v>M</v>
      </c>
      <c r="R21" s="7">
        <f>IF(F21="M",1,IF(F21="K",2,IF(F21="N",3,IF(F21="W",4," "))))</f>
        <v>1</v>
      </c>
      <c r="S21" s="13" t="str">
        <f t="shared" si="0"/>
        <v>M1</v>
      </c>
      <c r="T21" s="13" t="str">
        <f t="shared" si="1"/>
        <v>K1</v>
      </c>
      <c r="U21" s="110"/>
      <c r="V21" s="152">
        <f t="shared" si="2"/>
        <v>0</v>
      </c>
      <c r="W21" s="5">
        <f t="shared" si="3"/>
        <v>0</v>
      </c>
      <c r="X21" s="5">
        <f t="shared" si="4"/>
        <v>0</v>
      </c>
      <c r="Y21" s="5" t="str">
        <f t="shared" si="5"/>
        <v>M1</v>
      </c>
      <c r="Z21" s="156"/>
      <c r="AA21" s="156"/>
      <c r="AB21" s="156"/>
      <c r="AC21" s="156"/>
      <c r="AD21" s="121"/>
      <c r="AE21" s="121"/>
      <c r="AF21" s="121"/>
      <c r="AG21" s="121"/>
      <c r="AH21" s="102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</row>
    <row r="22" spans="2:112" s="4" customFormat="1" ht="12" customHeight="1">
      <c r="B22" s="189">
        <v>11</v>
      </c>
      <c r="C22" s="190" t="s">
        <v>75</v>
      </c>
      <c r="D22" s="196" t="s">
        <v>76</v>
      </c>
      <c r="E22" s="191">
        <v>90</v>
      </c>
      <c r="F22" s="192" t="s">
        <v>77</v>
      </c>
      <c r="G22" s="193">
        <v>1</v>
      </c>
      <c r="H22" s="220">
        <v>0.016805555555555556</v>
      </c>
      <c r="I22" s="211">
        <v>5</v>
      </c>
      <c r="J22" s="194">
        <v>2</v>
      </c>
      <c r="K22" s="195" t="str">
        <f>IF(F22="M",S22,T22)</f>
        <v>M2</v>
      </c>
      <c r="L22" s="5"/>
      <c r="M22" s="6">
        <f>$I$8-1900</f>
        <v>110</v>
      </c>
      <c r="N22" s="18">
        <f>IF(K22="","",IF(H22=0,"NU",IF(H22=H21,N21,IF(F22=F21,N21+1,1))))</f>
        <v>11</v>
      </c>
      <c r="O22" s="17">
        <f>IF(I22=0,"",IF(H22=H21,O21,IF(I22="NU","",IF(H22="","",IF(F22&lt;&gt;F21,1,IF(K22=K21,O21+1,1))))))</f>
        <v>1</v>
      </c>
      <c r="P22" s="30" t="str">
        <f>IF(F22="w","W",IF(F22="w ","W",IF(F22="n","N",IF(F22="N ","N",IF(F22="m","M",IF(F22="M ","M",IF(F22="k","K",IF(F22="K ","K",""))))))))</f>
        <v>M</v>
      </c>
      <c r="Q22" s="7" t="str">
        <f>IF(C22&lt;&gt;0,P22,"x")</f>
        <v>M</v>
      </c>
      <c r="R22" s="7">
        <f>IF(F22="M",1,IF(F22="K",2,IF(F22="N",3,IF(F22="W",4," "))))</f>
        <v>1</v>
      </c>
      <c r="S22" s="13" t="str">
        <f t="shared" si="0"/>
        <v>M2</v>
      </c>
      <c r="T22" s="13" t="str">
        <f t="shared" si="1"/>
        <v>K2</v>
      </c>
      <c r="U22" s="110"/>
      <c r="V22" s="152">
        <f t="shared" si="2"/>
        <v>0</v>
      </c>
      <c r="W22" s="5">
        <f t="shared" si="3"/>
        <v>0</v>
      </c>
      <c r="X22" s="5">
        <f t="shared" si="4"/>
        <v>0</v>
      </c>
      <c r="Y22" s="5" t="str">
        <f t="shared" si="5"/>
        <v>M2</v>
      </c>
      <c r="Z22" s="156"/>
      <c r="AA22" s="156"/>
      <c r="AB22" s="156"/>
      <c r="AC22" s="156"/>
      <c r="AD22" s="121"/>
      <c r="AE22" s="121"/>
      <c r="AF22" s="121"/>
      <c r="AG22" s="121"/>
      <c r="AH22" s="102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</row>
    <row r="23" spans="2:112" s="4" customFormat="1" ht="12" customHeight="1">
      <c r="B23" s="189">
        <v>12</v>
      </c>
      <c r="C23" s="190" t="s">
        <v>129</v>
      </c>
      <c r="D23" s="207" t="s">
        <v>130</v>
      </c>
      <c r="E23" s="191">
        <v>89</v>
      </c>
      <c r="F23" s="192" t="s">
        <v>77</v>
      </c>
      <c r="G23" s="193">
        <v>93</v>
      </c>
      <c r="H23" s="220">
        <v>0.016886574074074075</v>
      </c>
      <c r="I23" s="210">
        <v>6</v>
      </c>
      <c r="J23" s="194">
        <v>3</v>
      </c>
      <c r="K23" s="195" t="str">
        <f>IF(F23="M",S23,T23)</f>
        <v>M2</v>
      </c>
      <c r="L23" s="5"/>
      <c r="M23" s="6">
        <f>$I$8-1900</f>
        <v>110</v>
      </c>
      <c r="N23" s="18">
        <f>IF(K23="","",IF(H23=0,"NU",IF(H23=H22,N22,IF(F23=F22,N22+1,1))))</f>
        <v>12</v>
      </c>
      <c r="O23" s="17">
        <f>IF(I23=0,"",IF(H23=H22,O22,IF(I23="NU","",IF(H23="","",IF(F23&lt;&gt;F22,1,IF(K23=K22,O22+1,1))))))</f>
        <v>2</v>
      </c>
      <c r="P23" s="30" t="str">
        <f>IF(F23="w","W",IF(F23="w ","W",IF(F23="n","N",IF(F23="N ","N",IF(F23="m","M",IF(F23="M ","M",IF(F23="k","K",IF(F23="K ","K",""))))))))</f>
        <v>M</v>
      </c>
      <c r="Q23" s="7" t="str">
        <f>IF(C23&lt;&gt;0,P23,"x")</f>
        <v>M</v>
      </c>
      <c r="R23" s="7">
        <f>IF(F23="M",1,IF(F23="K",2,IF(F23="N",3,IF(F23="W",4," "))))</f>
        <v>1</v>
      </c>
      <c r="S23" s="13" t="str">
        <f t="shared" si="0"/>
        <v>M2</v>
      </c>
      <c r="T23" s="13" t="str">
        <f t="shared" si="1"/>
        <v>K2</v>
      </c>
      <c r="U23" s="110"/>
      <c r="V23" s="152">
        <f t="shared" si="2"/>
        <v>0</v>
      </c>
      <c r="W23" s="5">
        <f t="shared" si="3"/>
        <v>0</v>
      </c>
      <c r="X23" s="5">
        <f t="shared" si="4"/>
        <v>0</v>
      </c>
      <c r="Y23" s="5" t="str">
        <f t="shared" si="5"/>
        <v>M2</v>
      </c>
      <c r="Z23" s="156"/>
      <c r="AA23" s="156"/>
      <c r="AB23" s="156"/>
      <c r="AC23" s="156"/>
      <c r="AD23" s="121"/>
      <c r="AE23" s="121"/>
      <c r="AF23" s="121"/>
      <c r="AG23" s="121"/>
      <c r="AH23" s="102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</row>
    <row r="24" spans="2:112" s="4" customFormat="1" ht="12" customHeight="1">
      <c r="B24" s="189">
        <v>13</v>
      </c>
      <c r="C24" s="190" t="s">
        <v>153</v>
      </c>
      <c r="D24" s="207" t="s">
        <v>154</v>
      </c>
      <c r="E24" s="191">
        <v>90</v>
      </c>
      <c r="F24" s="192" t="s">
        <v>77</v>
      </c>
      <c r="G24" s="193">
        <v>23</v>
      </c>
      <c r="H24" s="220">
        <v>0.016944444444444443</v>
      </c>
      <c r="I24" s="209">
        <v>13</v>
      </c>
      <c r="J24" s="194">
        <v>6</v>
      </c>
      <c r="K24" s="195" t="str">
        <f>IF(F24="M",S24,T24)</f>
        <v>M2</v>
      </c>
      <c r="L24" s="5"/>
      <c r="M24" s="6">
        <f>$I$8-1900</f>
        <v>110</v>
      </c>
      <c r="N24" s="18">
        <f>IF(K24="","",IF(H24=0,"NU",IF(H24=H23,N23,IF(F24=F23,N23+1,1))))</f>
        <v>13</v>
      </c>
      <c r="O24" s="17">
        <f>IF(I24=0,"",IF(H24=H23,O23,IF(I24="NU","",IF(H24="","",IF(F24&lt;&gt;F23,1,IF(K24=K23,O23+1,1))))))</f>
        <v>3</v>
      </c>
      <c r="P24" s="30" t="str">
        <f>IF(F24="w","W",IF(F24="w ","W",IF(F24="n","N",IF(F24="N ","N",IF(F24="m","M",IF(F24="M ","M",IF(F24="k","K",IF(F24="K ","K",""))))))))</f>
        <v>M</v>
      </c>
      <c r="Q24" s="7" t="str">
        <f>IF(C24&lt;&gt;0,P24,"x")</f>
        <v>M</v>
      </c>
      <c r="R24" s="7">
        <f>IF(F24="M",1,IF(F24="K",2,IF(F24="N",3,IF(F24="W",4," "))))</f>
        <v>1</v>
      </c>
      <c r="S24" s="13" t="str">
        <f t="shared" si="0"/>
        <v>M2</v>
      </c>
      <c r="T24" s="13" t="str">
        <f t="shared" si="1"/>
        <v>K2</v>
      </c>
      <c r="U24" s="110"/>
      <c r="V24" s="152">
        <f t="shared" si="2"/>
        <v>1</v>
      </c>
      <c r="W24" s="5">
        <f t="shared" si="3"/>
        <v>1</v>
      </c>
      <c r="X24" s="5">
        <f t="shared" si="4"/>
        <v>1</v>
      </c>
      <c r="Y24" s="5" t="str">
        <f t="shared" si="5"/>
        <v>M2</v>
      </c>
      <c r="Z24" s="156"/>
      <c r="AA24" s="156"/>
      <c r="AB24" s="156"/>
      <c r="AC24" s="156"/>
      <c r="AD24" s="121"/>
      <c r="AE24" s="121"/>
      <c r="AF24" s="121"/>
      <c r="AG24" s="121"/>
      <c r="AH24" s="102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</row>
    <row r="25" spans="2:112" s="4" customFormat="1" ht="12" customHeight="1">
      <c r="B25" s="189">
        <v>14</v>
      </c>
      <c r="C25" s="190" t="s">
        <v>78</v>
      </c>
      <c r="D25" s="207" t="s">
        <v>76</v>
      </c>
      <c r="E25" s="191">
        <v>88</v>
      </c>
      <c r="F25" s="192" t="s">
        <v>77</v>
      </c>
      <c r="G25" s="193">
        <v>46</v>
      </c>
      <c r="H25" s="220">
        <v>0.01695601851851852</v>
      </c>
      <c r="I25" s="210">
        <v>14</v>
      </c>
      <c r="J25" s="194">
        <v>7</v>
      </c>
      <c r="K25" s="195" t="str">
        <f>IF(F25="M",S25,T25)</f>
        <v>M2</v>
      </c>
      <c r="L25" s="5"/>
      <c r="M25" s="6">
        <f>$I$8-1900</f>
        <v>110</v>
      </c>
      <c r="N25" s="18">
        <f>IF(K25="","",IF(H25=0,"NU",IF(H25=H24,N24,IF(F25=F24,N24+1,1))))</f>
        <v>14</v>
      </c>
      <c r="O25" s="17">
        <f>IF(I25=0,"",IF(H25=H24,O24,IF(I25="NU","",IF(H25="","",IF(F25&lt;&gt;F24,1,IF(K25=K24,O24+1,1))))))</f>
        <v>4</v>
      </c>
      <c r="P25" s="30" t="str">
        <f>IF(F25="w","W",IF(F25="w ","W",IF(F25="n","N",IF(F25="N ","N",IF(F25="m","M",IF(F25="M ","M",IF(F25="k","K",IF(F25="K ","K",""))))))))</f>
        <v>M</v>
      </c>
      <c r="Q25" s="7" t="str">
        <f>IF(C25&lt;&gt;0,P25,"x")</f>
        <v>M</v>
      </c>
      <c r="R25" s="7">
        <f>IF(F25="M",1,IF(F25="K",2,IF(F25="N",3,IF(F25="W",4," "))))</f>
        <v>1</v>
      </c>
      <c r="S25" s="13" t="str">
        <f t="shared" si="0"/>
        <v>M2</v>
      </c>
      <c r="T25" s="13" t="str">
        <f t="shared" si="1"/>
        <v>K2</v>
      </c>
      <c r="U25" s="110"/>
      <c r="V25" s="152">
        <f t="shared" si="2"/>
        <v>0</v>
      </c>
      <c r="W25" s="5">
        <f t="shared" si="3"/>
        <v>0</v>
      </c>
      <c r="X25" s="5">
        <f t="shared" si="4"/>
        <v>0</v>
      </c>
      <c r="Y25" s="5" t="str">
        <f t="shared" si="5"/>
        <v>M2</v>
      </c>
      <c r="Z25" s="156"/>
      <c r="AA25" s="156"/>
      <c r="AB25" s="156"/>
      <c r="AC25" s="156"/>
      <c r="AD25" s="121"/>
      <c r="AE25" s="121"/>
      <c r="AF25" s="121"/>
      <c r="AG25" s="121"/>
      <c r="AH25" s="102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</row>
    <row r="26" spans="2:112" s="4" customFormat="1" ht="12" customHeight="1">
      <c r="B26" s="189">
        <v>15</v>
      </c>
      <c r="C26" s="190" t="s">
        <v>182</v>
      </c>
      <c r="D26" s="190" t="s">
        <v>138</v>
      </c>
      <c r="E26" s="191">
        <v>92</v>
      </c>
      <c r="F26" s="192" t="s">
        <v>77</v>
      </c>
      <c r="G26" s="193">
        <v>68</v>
      </c>
      <c r="H26" s="220">
        <v>0.01704861111111111</v>
      </c>
      <c r="I26" s="210">
        <v>15</v>
      </c>
      <c r="J26" s="199">
        <v>4</v>
      </c>
      <c r="K26" s="195" t="str">
        <f>IF(F26="M",S26,T26)</f>
        <v>M1</v>
      </c>
      <c r="L26" s="5"/>
      <c r="M26" s="6">
        <f>$I$8-1900</f>
        <v>110</v>
      </c>
      <c r="N26" s="18">
        <f>IF(K26="","",IF(H26=0,"NU",IF(H26=H25,N25,IF(F26=F25,N25+1,1))))</f>
        <v>15</v>
      </c>
      <c r="O26" s="17">
        <f>IF(I26=0,"",IF(H26=H25,O25,IF(I26="NU","",IF(H26="","",IF(F26&lt;&gt;F25,1,IF(K26=K25,O25+1,1))))))</f>
        <v>1</v>
      </c>
      <c r="P26" s="30" t="str">
        <f>IF(F26="w","W",IF(F26="w ","W",IF(F26="n","N",IF(F26="N ","N",IF(F26="m","M",IF(F26="M ","M",IF(F26="k","K",IF(F26="K ","K",""))))))))</f>
        <v>M</v>
      </c>
      <c r="Q26" s="7" t="str">
        <f>IF(C26&lt;&gt;0,P26,"x")</f>
        <v>M</v>
      </c>
      <c r="R26" s="7">
        <f>IF(F26="M",1,IF(F26="K",2,IF(F26="N",3,IF(F26="W",4," "))))</f>
        <v>1</v>
      </c>
      <c r="S26" s="13" t="str">
        <f t="shared" si="0"/>
        <v>M1</v>
      </c>
      <c r="T26" s="13" t="str">
        <f t="shared" si="1"/>
        <v>K1</v>
      </c>
      <c r="U26" s="110"/>
      <c r="V26" s="152">
        <f t="shared" si="2"/>
        <v>0</v>
      </c>
      <c r="W26" s="5">
        <f t="shared" si="3"/>
        <v>0</v>
      </c>
      <c r="X26" s="5">
        <f t="shared" si="4"/>
        <v>0</v>
      </c>
      <c r="Y26" s="5" t="str">
        <f t="shared" si="5"/>
        <v>M1</v>
      </c>
      <c r="Z26" s="156"/>
      <c r="AA26" s="156"/>
      <c r="AB26" s="156"/>
      <c r="AC26" s="156"/>
      <c r="AD26" s="121"/>
      <c r="AE26" s="121"/>
      <c r="AF26" s="121"/>
      <c r="AG26" s="121"/>
      <c r="AH26" s="102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</row>
    <row r="27" spans="2:112" s="4" customFormat="1" ht="12" customHeight="1">
      <c r="B27" s="189">
        <v>16</v>
      </c>
      <c r="C27" s="190" t="s">
        <v>173</v>
      </c>
      <c r="D27" s="207" t="s">
        <v>174</v>
      </c>
      <c r="E27" s="191">
        <v>58</v>
      </c>
      <c r="F27" s="192" t="s">
        <v>77</v>
      </c>
      <c r="G27" s="193">
        <v>58</v>
      </c>
      <c r="H27" s="220">
        <v>0.017106481481481483</v>
      </c>
      <c r="I27" s="210">
        <v>16</v>
      </c>
      <c r="J27" s="199">
        <v>1</v>
      </c>
      <c r="K27" s="195" t="str">
        <f>IF(F27="M",S27,T27)</f>
        <v>M5</v>
      </c>
      <c r="L27" s="5"/>
      <c r="M27" s="6">
        <f>$I$8-1900</f>
        <v>110</v>
      </c>
      <c r="N27" s="18">
        <f>IF(K27="","",IF(H27=0,"NU",IF(H27=H26,N26,IF(F27=F26,N26+1,1))))</f>
        <v>16</v>
      </c>
      <c r="O27" s="17">
        <f>IF(I27=0,"",IF(H27=H26,O26,IF(I27="NU","",IF(H27="","",IF(F27&lt;&gt;F26,1,IF(K27=K26,O26+1,1))))))</f>
        <v>1</v>
      </c>
      <c r="P27" s="30" t="str">
        <f>IF(F27="w","W",IF(F27="w ","W",IF(F27="n","N",IF(F27="N ","N",IF(F27="m","M",IF(F27="M ","M",IF(F27="k","K",IF(F27="K ","K",""))))))))</f>
        <v>M</v>
      </c>
      <c r="Q27" s="7" t="str">
        <f>IF(C27&lt;&gt;0,P27,"x")</f>
        <v>M</v>
      </c>
      <c r="R27" s="7">
        <f>IF(F27="M",1,IF(F27="K",2,IF(F27="N",3,IF(F27="W",4," "))))</f>
        <v>1</v>
      </c>
      <c r="S27" s="13" t="str">
        <f t="shared" si="0"/>
        <v>M5</v>
      </c>
      <c r="T27" s="13" t="str">
        <f t="shared" si="1"/>
        <v>K3</v>
      </c>
      <c r="U27" s="110"/>
      <c r="V27" s="152">
        <f t="shared" si="2"/>
        <v>0</v>
      </c>
      <c r="W27" s="5">
        <f t="shared" si="3"/>
        <v>0</v>
      </c>
      <c r="X27" s="5">
        <f t="shared" si="4"/>
        <v>0</v>
      </c>
      <c r="Y27" s="5" t="str">
        <f t="shared" si="5"/>
        <v>M5</v>
      </c>
      <c r="Z27" s="156"/>
      <c r="AA27" s="156"/>
      <c r="AB27" s="156"/>
      <c r="AC27" s="156"/>
      <c r="AD27" s="121"/>
      <c r="AE27" s="121"/>
      <c r="AF27" s="121"/>
      <c r="AG27" s="121"/>
      <c r="AH27" s="102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</row>
    <row r="28" spans="2:112" s="4" customFormat="1" ht="12" customHeight="1">
      <c r="B28" s="189">
        <v>17</v>
      </c>
      <c r="C28" s="190" t="s">
        <v>165</v>
      </c>
      <c r="D28" s="190" t="s">
        <v>106</v>
      </c>
      <c r="E28" s="191">
        <v>78</v>
      </c>
      <c r="F28" s="197" t="s">
        <v>77</v>
      </c>
      <c r="G28" s="193">
        <v>42</v>
      </c>
      <c r="H28" s="220">
        <v>0.017152777777777777</v>
      </c>
      <c r="I28" s="209">
        <v>17</v>
      </c>
      <c r="J28" s="199">
        <v>5</v>
      </c>
      <c r="K28" s="195" t="str">
        <f>IF(F28="M",S28,T28)</f>
        <v>M3</v>
      </c>
      <c r="L28" s="5"/>
      <c r="M28" s="6">
        <f>$I$8-1900</f>
        <v>110</v>
      </c>
      <c r="N28" s="18">
        <f>IF(K28="","",IF(H28=0,"NU",IF(H28=H27,N27,IF(F28=F27,N27+1,1))))</f>
        <v>17</v>
      </c>
      <c r="O28" s="17">
        <f>IF(I28=0,"",IF(H28=H27,O27,IF(I28="NU","",IF(H28="","",IF(F28&lt;&gt;F27,1,IF(K28=K27,O27+1,1))))))</f>
        <v>1</v>
      </c>
      <c r="P28" s="30" t="str">
        <f>IF(F28="w","W",IF(F28="w ","W",IF(F28="n","N",IF(F28="N ","N",IF(F28="m","M",IF(F28="M ","M",IF(F28="k","K",IF(F28="K ","K",""))))))))</f>
        <v>M</v>
      </c>
      <c r="Q28" s="7" t="str">
        <f>IF(C28&lt;&gt;0,P28,"x")</f>
        <v>M</v>
      </c>
      <c r="R28" s="7">
        <f>IF(F28="M",1,IF(F28="K",2,IF(F28="N",3,IF(F28="W",4," "))))</f>
        <v>1</v>
      </c>
      <c r="S28" s="13" t="str">
        <f t="shared" si="0"/>
        <v>M3</v>
      </c>
      <c r="T28" s="13" t="str">
        <f t="shared" si="1"/>
        <v>K3</v>
      </c>
      <c r="U28" s="110"/>
      <c r="V28" s="152">
        <f t="shared" si="2"/>
        <v>0</v>
      </c>
      <c r="W28" s="5">
        <f t="shared" si="3"/>
        <v>0</v>
      </c>
      <c r="X28" s="5">
        <f t="shared" si="4"/>
        <v>0</v>
      </c>
      <c r="Y28" s="5" t="str">
        <f t="shared" si="5"/>
        <v>M3</v>
      </c>
      <c r="Z28" s="156"/>
      <c r="AA28" s="156"/>
      <c r="AB28" s="156"/>
      <c r="AC28" s="156"/>
      <c r="AD28" s="121"/>
      <c r="AE28" s="121"/>
      <c r="AF28" s="121"/>
      <c r="AG28" s="121"/>
      <c r="AH28" s="102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</row>
    <row r="29" spans="2:112" s="4" customFormat="1" ht="12" customHeight="1">
      <c r="B29" s="189">
        <v>18</v>
      </c>
      <c r="C29" s="196" t="s">
        <v>157</v>
      </c>
      <c r="D29" s="207" t="s">
        <v>87</v>
      </c>
      <c r="E29" s="191">
        <v>66</v>
      </c>
      <c r="F29" s="197" t="s">
        <v>77</v>
      </c>
      <c r="G29" s="193">
        <v>29</v>
      </c>
      <c r="H29" s="220">
        <v>0.01721064814814815</v>
      </c>
      <c r="I29" s="209">
        <v>18</v>
      </c>
      <c r="J29" s="199">
        <v>1</v>
      </c>
      <c r="K29" s="195" t="str">
        <f>IF(F29="M",S29,T29)</f>
        <v>M4</v>
      </c>
      <c r="L29" s="5"/>
      <c r="M29" s="6">
        <f>$I$8-1900</f>
        <v>110</v>
      </c>
      <c r="N29" s="18">
        <f>IF(K29="","",IF(H29=0,"NU",IF(H29=H28,N28,IF(F29=F28,N28+1,1))))</f>
        <v>18</v>
      </c>
      <c r="O29" s="17">
        <f>IF(I29=0,"",IF(H29=H28,O28,IF(I29="NU","",IF(H29="","",IF(F29&lt;&gt;F28,1,IF(K29=K28,O28+1,1))))))</f>
        <v>1</v>
      </c>
      <c r="P29" s="30" t="str">
        <f>IF(F29="w","W",IF(F29="w ","W",IF(F29="n","N",IF(F29="N ","N",IF(F29="m","M",IF(F29="M ","M",IF(F29="k","K",IF(F29="K ","K",""))))))))</f>
        <v>M</v>
      </c>
      <c r="Q29" s="7" t="str">
        <f>IF(C29&lt;&gt;0,P29,"x")</f>
        <v>M</v>
      </c>
      <c r="R29" s="7">
        <f>IF(F29="M",1,IF(F29="K",2,IF(F29="N",3,IF(F29="W",4," "))))</f>
        <v>1</v>
      </c>
      <c r="S29" s="13" t="str">
        <f t="shared" si="0"/>
        <v>M4</v>
      </c>
      <c r="T29" s="13" t="str">
        <f t="shared" si="1"/>
        <v>K3</v>
      </c>
      <c r="U29" s="110"/>
      <c r="V29" s="152">
        <f t="shared" si="2"/>
        <v>0</v>
      </c>
      <c r="W29" s="5">
        <f t="shared" si="3"/>
        <v>0</v>
      </c>
      <c r="X29" s="5">
        <f t="shared" si="4"/>
        <v>0</v>
      </c>
      <c r="Y29" s="5" t="str">
        <f t="shared" si="5"/>
        <v>M4</v>
      </c>
      <c r="Z29" s="156"/>
      <c r="AA29" s="156"/>
      <c r="AB29" s="156"/>
      <c r="AC29" s="156"/>
      <c r="AD29" s="121"/>
      <c r="AE29" s="121"/>
      <c r="AF29" s="121"/>
      <c r="AG29" s="121"/>
      <c r="AH29" s="102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</row>
    <row r="30" spans="2:112" s="4" customFormat="1" ht="12" customHeight="1">
      <c r="B30" s="189">
        <v>19</v>
      </c>
      <c r="C30" s="190" t="s">
        <v>135</v>
      </c>
      <c r="D30" s="207" t="s">
        <v>76</v>
      </c>
      <c r="E30" s="191">
        <v>74</v>
      </c>
      <c r="F30" s="192" t="s">
        <v>77</v>
      </c>
      <c r="G30" s="193">
        <v>99</v>
      </c>
      <c r="H30" s="220">
        <v>0.017291666666666667</v>
      </c>
      <c r="I30" s="211">
        <v>19</v>
      </c>
      <c r="J30" s="199">
        <v>6</v>
      </c>
      <c r="K30" s="195" t="str">
        <f>IF(F30="M",S30,T30)</f>
        <v>M3</v>
      </c>
      <c r="L30" s="5"/>
      <c r="M30" s="6">
        <f>$I$8-1900</f>
        <v>110</v>
      </c>
      <c r="N30" s="18">
        <f>IF(K30="","",IF(H30=0,"NU",IF(H30=H29,N29,IF(F30=F29,N29+1,1))))</f>
        <v>19</v>
      </c>
      <c r="O30" s="17">
        <f>IF(I30=0,"",IF(H30=H29,O29,IF(I30="NU","",IF(H30="","",IF(F30&lt;&gt;F29,1,IF(K30=K29,O29+1,1))))))</f>
        <v>1</v>
      </c>
      <c r="P30" s="30" t="str">
        <f>IF(F30="w","W",IF(F30="w ","W",IF(F30="n","N",IF(F30="N ","N",IF(F30="m","M",IF(F30="M ","M",IF(F30="k","K",IF(F30="K ","K",""))))))))</f>
        <v>M</v>
      </c>
      <c r="Q30" s="7" t="str">
        <f>IF(C30&lt;&gt;0,P30,"x")</f>
        <v>M</v>
      </c>
      <c r="R30" s="7">
        <f>IF(F30="M",1,IF(F30="K",2,IF(F30="N",3,IF(F30="W",4," "))))</f>
        <v>1</v>
      </c>
      <c r="S30" s="13" t="str">
        <f t="shared" si="0"/>
        <v>M3</v>
      </c>
      <c r="T30" s="13" t="str">
        <f t="shared" si="1"/>
        <v>K3</v>
      </c>
      <c r="U30" s="110"/>
      <c r="V30" s="152">
        <f t="shared" si="2"/>
        <v>0</v>
      </c>
      <c r="W30" s="5">
        <f t="shared" si="3"/>
        <v>0</v>
      </c>
      <c r="X30" s="5">
        <f t="shared" si="4"/>
        <v>0</v>
      </c>
      <c r="Y30" s="5" t="str">
        <f t="shared" si="5"/>
        <v>M3</v>
      </c>
      <c r="Z30" s="156"/>
      <c r="AA30" s="156"/>
      <c r="AB30" s="156"/>
      <c r="AC30" s="156"/>
      <c r="AD30" s="121"/>
      <c r="AE30" s="121"/>
      <c r="AF30" s="121"/>
      <c r="AG30" s="121"/>
      <c r="AH30" s="102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</row>
    <row r="31" spans="2:112" s="4" customFormat="1" ht="12" customHeight="1">
      <c r="B31" s="189">
        <v>20</v>
      </c>
      <c r="C31" s="190" t="s">
        <v>150</v>
      </c>
      <c r="D31" s="207" t="s">
        <v>151</v>
      </c>
      <c r="E31" s="191">
        <v>90</v>
      </c>
      <c r="F31" s="197" t="s">
        <v>77</v>
      </c>
      <c r="G31" s="193">
        <v>17</v>
      </c>
      <c r="H31" s="220">
        <v>0.01747685185185185</v>
      </c>
      <c r="I31" s="210">
        <v>20</v>
      </c>
      <c r="J31" s="199">
        <v>8</v>
      </c>
      <c r="K31" s="195" t="str">
        <f>IF(F31="M",S31,T31)</f>
        <v>M2</v>
      </c>
      <c r="L31" s="5"/>
      <c r="M31" s="6">
        <f>$I$8-1900</f>
        <v>110</v>
      </c>
      <c r="N31" s="18">
        <f>IF(K31="","",IF(H31=0,"NU",IF(H31=H30,N30,IF(F31=F30,N30+1,1))))</f>
        <v>20</v>
      </c>
      <c r="O31" s="17">
        <f>IF(I31=0,"",IF(H31=H30,O30,IF(I31="NU","",IF(H31="","",IF(F31&lt;&gt;F30,1,IF(K31=K30,O30+1,1))))))</f>
        <v>1</v>
      </c>
      <c r="P31" s="30" t="str">
        <f>IF(F31="w","W",IF(F31="w ","W",IF(F31="n","N",IF(F31="N ","N",IF(F31="m","M",IF(F31="M ","M",IF(F31="k","K",IF(F31="K ","K",""))))))))</f>
        <v>M</v>
      </c>
      <c r="Q31" s="7" t="str">
        <f>IF(C31&lt;&gt;0,P31,"x")</f>
        <v>M</v>
      </c>
      <c r="R31" s="7">
        <f>IF(F31="M",1,IF(F31="K",2,IF(F31="N",3,IF(F31="W",4," "))))</f>
        <v>1</v>
      </c>
      <c r="S31" s="13" t="str">
        <f t="shared" si="0"/>
        <v>M2</v>
      </c>
      <c r="T31" s="13" t="str">
        <f t="shared" si="1"/>
        <v>K2</v>
      </c>
      <c r="U31" s="110"/>
      <c r="V31" s="152">
        <f t="shared" si="2"/>
        <v>0</v>
      </c>
      <c r="W31" s="5">
        <f t="shared" si="3"/>
        <v>0</v>
      </c>
      <c r="X31" s="5">
        <f t="shared" si="4"/>
        <v>0</v>
      </c>
      <c r="Y31" s="5" t="str">
        <f t="shared" si="5"/>
        <v>M2</v>
      </c>
      <c r="Z31" s="156"/>
      <c r="AA31" s="156"/>
      <c r="AB31" s="156"/>
      <c r="AC31" s="156"/>
      <c r="AD31" s="121"/>
      <c r="AE31" s="121"/>
      <c r="AF31" s="121"/>
      <c r="AG31" s="121"/>
      <c r="AH31" s="102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</row>
    <row r="32" spans="2:112" s="4" customFormat="1" ht="12" customHeight="1">
      <c r="B32" s="189">
        <v>21</v>
      </c>
      <c r="C32" s="190" t="s">
        <v>104</v>
      </c>
      <c r="D32" s="207" t="s">
        <v>101</v>
      </c>
      <c r="E32" s="191">
        <v>67</v>
      </c>
      <c r="F32" s="197" t="s">
        <v>77</v>
      </c>
      <c r="G32" s="193">
        <v>37</v>
      </c>
      <c r="H32" s="220">
        <v>0.017488425925925925</v>
      </c>
      <c r="I32" s="209">
        <v>21</v>
      </c>
      <c r="J32" s="199">
        <v>2</v>
      </c>
      <c r="K32" s="195" t="str">
        <f>IF(F32="M",S32,T32)</f>
        <v>M4</v>
      </c>
      <c r="L32" s="5"/>
      <c r="M32" s="6">
        <f>$I$8-1900</f>
        <v>110</v>
      </c>
      <c r="N32" s="18">
        <f>IF(K32="","",IF(H32=0,"NU",IF(H32=H31,N31,IF(F32=F31,N31+1,1))))</f>
        <v>21</v>
      </c>
      <c r="O32" s="17">
        <f>IF(I32=0,"",IF(H32=H31,O31,IF(I32="NU","",IF(H32="","",IF(F32&lt;&gt;F31,1,IF(K32=K31,O31+1,1))))))</f>
        <v>1</v>
      </c>
      <c r="P32" s="30" t="str">
        <f>IF(F32="w","W",IF(F32="w ","W",IF(F32="n","N",IF(F32="N ","N",IF(F32="m","M",IF(F32="M ","M",IF(F32="k","K",IF(F32="K ","K",""))))))))</f>
        <v>M</v>
      </c>
      <c r="Q32" s="7" t="str">
        <f>IF(C32&lt;&gt;0,P32,"x")</f>
        <v>M</v>
      </c>
      <c r="R32" s="7">
        <f>IF(F32="M",1,IF(F32="K",2,IF(F32="N",3,IF(F32="W",4," "))))</f>
        <v>1</v>
      </c>
      <c r="S32" s="13" t="str">
        <f t="shared" si="0"/>
        <v>M4</v>
      </c>
      <c r="T32" s="13" t="str">
        <f t="shared" si="1"/>
        <v>K3</v>
      </c>
      <c r="U32" s="110"/>
      <c r="V32" s="152">
        <f t="shared" si="2"/>
        <v>0</v>
      </c>
      <c r="W32" s="5">
        <f t="shared" si="3"/>
        <v>0</v>
      </c>
      <c r="X32" s="5">
        <f t="shared" si="4"/>
        <v>0</v>
      </c>
      <c r="Y32" s="5" t="str">
        <f t="shared" si="5"/>
        <v>M4</v>
      </c>
      <c r="Z32" s="156"/>
      <c r="AA32" s="156"/>
      <c r="AB32" s="156"/>
      <c r="AC32" s="156"/>
      <c r="AD32" s="121"/>
      <c r="AE32" s="121"/>
      <c r="AF32" s="121"/>
      <c r="AG32" s="121"/>
      <c r="AH32" s="102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</row>
    <row r="33" spans="2:112" s="4" customFormat="1" ht="12" customHeight="1">
      <c r="B33" s="189">
        <v>22</v>
      </c>
      <c r="C33" s="196" t="s">
        <v>90</v>
      </c>
      <c r="D33" s="207" t="s">
        <v>91</v>
      </c>
      <c r="E33" s="191">
        <v>92</v>
      </c>
      <c r="F33" s="197" t="s">
        <v>77</v>
      </c>
      <c r="G33" s="193">
        <v>18</v>
      </c>
      <c r="H33" s="220">
        <v>0.017557870370370373</v>
      </c>
      <c r="I33" s="210">
        <v>22</v>
      </c>
      <c r="J33" s="199">
        <v>5</v>
      </c>
      <c r="K33" s="195" t="str">
        <f>IF(F33="M",S33,T33)</f>
        <v>M1</v>
      </c>
      <c r="L33" s="5"/>
      <c r="M33" s="6">
        <f>$I$8-1900</f>
        <v>110</v>
      </c>
      <c r="N33" s="18">
        <f>IF(K33="","",IF(H33=0,"NU",IF(H33=H32,N32,IF(F33=F32,N32+1,1))))</f>
        <v>22</v>
      </c>
      <c r="O33" s="17">
        <f>IF(I33=0,"",IF(H33=H32,O32,IF(I33="NU","",IF(H33="","",IF(F33&lt;&gt;F32,1,IF(K33=K32,O32+1,1))))))</f>
        <v>1</v>
      </c>
      <c r="P33" s="30" t="str">
        <f>IF(F33="w","W",IF(F33="w ","W",IF(F33="n","N",IF(F33="N ","N",IF(F33="m","M",IF(F33="M ","M",IF(F33="k","K",IF(F33="K ","K",""))))))))</f>
        <v>M</v>
      </c>
      <c r="Q33" s="7" t="str">
        <f>IF(C33&lt;&gt;0,P33,"x")</f>
        <v>M</v>
      </c>
      <c r="R33" s="7">
        <f>IF(F33="M",1,IF(F33="K",2,IF(F33="N",3,IF(F33="W",4," "))))</f>
        <v>1</v>
      </c>
      <c r="S33" s="13" t="str">
        <f t="shared" si="0"/>
        <v>M1</v>
      </c>
      <c r="T33" s="13" t="str">
        <f t="shared" si="1"/>
        <v>K1</v>
      </c>
      <c r="U33" s="110"/>
      <c r="V33" s="152">
        <f t="shared" si="2"/>
        <v>0</v>
      </c>
      <c r="W33" s="5">
        <f t="shared" si="3"/>
        <v>0</v>
      </c>
      <c r="X33" s="5">
        <f t="shared" si="4"/>
        <v>0</v>
      </c>
      <c r="Y33" s="5" t="str">
        <f t="shared" si="5"/>
        <v>M1</v>
      </c>
      <c r="Z33" s="156"/>
      <c r="AA33" s="156"/>
      <c r="AB33" s="156"/>
      <c r="AC33" s="156"/>
      <c r="AD33" s="121"/>
      <c r="AE33" s="121"/>
      <c r="AF33" s="121"/>
      <c r="AG33" s="121"/>
      <c r="AH33" s="102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</row>
    <row r="34" spans="2:112" s="4" customFormat="1" ht="12" customHeight="1">
      <c r="B34" s="189">
        <v>23</v>
      </c>
      <c r="C34" s="190" t="s">
        <v>190</v>
      </c>
      <c r="D34" s="207" t="s">
        <v>191</v>
      </c>
      <c r="E34" s="191">
        <v>60</v>
      </c>
      <c r="F34" s="192" t="s">
        <v>77</v>
      </c>
      <c r="G34" s="193">
        <v>73</v>
      </c>
      <c r="H34" s="220">
        <v>0.01761574074074074</v>
      </c>
      <c r="I34" s="209">
        <v>23</v>
      </c>
      <c r="J34" s="199">
        <v>2</v>
      </c>
      <c r="K34" s="195" t="str">
        <f>IF(F34="M",S34,T34)</f>
        <v>M5</v>
      </c>
      <c r="L34" s="5"/>
      <c r="M34" s="6">
        <f>$I$8-1900</f>
        <v>110</v>
      </c>
      <c r="N34" s="18">
        <f>IF(K34="","",IF(H34=0,"NU",IF(H34=H33,N33,IF(F34=F33,N33+1,1))))</f>
        <v>23</v>
      </c>
      <c r="O34" s="17">
        <f>IF(I34=0,"",IF(H34=H33,O33,IF(I34="NU","",IF(H34="","",IF(F34&lt;&gt;F33,1,IF(K34=K33,O33+1,1))))))</f>
        <v>1</v>
      </c>
      <c r="P34" s="30" t="str">
        <f>IF(F34="w","W",IF(F34="w ","W",IF(F34="n","N",IF(F34="N ","N",IF(F34="m","M",IF(F34="M ","M",IF(F34="k","K",IF(F34="K ","K",""))))))))</f>
        <v>M</v>
      </c>
      <c r="Q34" s="7" t="str">
        <f>IF(C34&lt;&gt;0,P34,"x")</f>
        <v>M</v>
      </c>
      <c r="R34" s="7">
        <f>IF(F34="M",1,IF(F34="K",2,IF(F34="N",3,IF(F34="W",4," "))))</f>
        <v>1</v>
      </c>
      <c r="S34" s="13" t="str">
        <f t="shared" si="0"/>
        <v>M5</v>
      </c>
      <c r="T34" s="13" t="str">
        <f t="shared" si="1"/>
        <v>K3</v>
      </c>
      <c r="U34" s="110"/>
      <c r="V34" s="152">
        <f t="shared" si="2"/>
        <v>0</v>
      </c>
      <c r="W34" s="5">
        <f t="shared" si="3"/>
        <v>0</v>
      </c>
      <c r="X34" s="5">
        <f t="shared" si="4"/>
        <v>0</v>
      </c>
      <c r="Y34" s="5" t="str">
        <f t="shared" si="5"/>
        <v>M5</v>
      </c>
      <c r="Z34" s="156"/>
      <c r="AA34" s="156"/>
      <c r="AB34" s="156"/>
      <c r="AC34" s="156"/>
      <c r="AD34" s="121"/>
      <c r="AE34" s="121"/>
      <c r="AF34" s="121"/>
      <c r="AG34" s="121"/>
      <c r="AH34" s="102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</row>
    <row r="35" spans="2:112" s="4" customFormat="1" ht="12" customHeight="1">
      <c r="B35" s="189">
        <v>24</v>
      </c>
      <c r="C35" s="190" t="s">
        <v>117</v>
      </c>
      <c r="D35" s="207" t="s">
        <v>118</v>
      </c>
      <c r="E35" s="191">
        <v>91</v>
      </c>
      <c r="F35" s="192" t="s">
        <v>77</v>
      </c>
      <c r="G35" s="193">
        <v>53</v>
      </c>
      <c r="H35" s="220">
        <v>0.01769675925925926</v>
      </c>
      <c r="I35" s="212">
        <v>24</v>
      </c>
      <c r="J35" s="199">
        <v>6</v>
      </c>
      <c r="K35" s="195" t="str">
        <f>IF(F35="M",S35,T35)</f>
        <v>M1</v>
      </c>
      <c r="L35" s="5"/>
      <c r="M35" s="6">
        <f>$I$8-1900</f>
        <v>110</v>
      </c>
      <c r="N35" s="18">
        <f>IF(K35="","",IF(H35=0,"NU",IF(H35=H34,N34,IF(F35=F34,N34+1,1))))</f>
        <v>24</v>
      </c>
      <c r="O35" s="17">
        <f>IF(I35=0,"",IF(H35=H34,O34,IF(I35="NU","",IF(H35="","",IF(F35&lt;&gt;F34,1,IF(K35=K34,O34+1,1))))))</f>
        <v>1</v>
      </c>
      <c r="P35" s="30" t="str">
        <f>IF(F35="w","W",IF(F35="w ","W",IF(F35="n","N",IF(F35="N ","N",IF(F35="m","M",IF(F35="M ","M",IF(F35="k","K",IF(F35="K ","K",""))))))))</f>
        <v>M</v>
      </c>
      <c r="Q35" s="7" t="str">
        <f>IF(C35&lt;&gt;0,P35,"x")</f>
        <v>M</v>
      </c>
      <c r="R35" s="7">
        <f>IF(F35="M",1,IF(F35="K",2,IF(F35="N",3,IF(F35="W",4," "))))</f>
        <v>1</v>
      </c>
      <c r="S35" s="13" t="str">
        <f t="shared" si="0"/>
        <v>M1</v>
      </c>
      <c r="T35" s="13" t="str">
        <f t="shared" si="1"/>
        <v>K1</v>
      </c>
      <c r="U35" s="110"/>
      <c r="V35" s="152">
        <f t="shared" si="2"/>
        <v>0</v>
      </c>
      <c r="W35" s="5">
        <f t="shared" si="3"/>
        <v>0</v>
      </c>
      <c r="X35" s="5">
        <f t="shared" si="4"/>
        <v>0</v>
      </c>
      <c r="Y35" s="5" t="str">
        <f t="shared" si="5"/>
        <v>M1</v>
      </c>
      <c r="Z35" s="156"/>
      <c r="AA35" s="156"/>
      <c r="AB35" s="156"/>
      <c r="AC35" s="156"/>
      <c r="AD35" s="121"/>
      <c r="AE35" s="121"/>
      <c r="AF35" s="121"/>
      <c r="AG35" s="121"/>
      <c r="AH35" s="102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</row>
    <row r="36" spans="2:112" s="4" customFormat="1" ht="12" customHeight="1">
      <c r="B36" s="189">
        <v>25</v>
      </c>
      <c r="C36" s="196" t="s">
        <v>194</v>
      </c>
      <c r="D36" s="207" t="s">
        <v>191</v>
      </c>
      <c r="E36" s="191">
        <v>69</v>
      </c>
      <c r="F36" s="192" t="s">
        <v>77</v>
      </c>
      <c r="G36" s="193">
        <v>76</v>
      </c>
      <c r="H36" s="220">
        <v>0.017708333333333333</v>
      </c>
      <c r="I36" s="209">
        <v>25</v>
      </c>
      <c r="J36" s="199">
        <v>3</v>
      </c>
      <c r="K36" s="195" t="str">
        <f>IF(F36="M",S36,T36)</f>
        <v>M4</v>
      </c>
      <c r="L36" s="5"/>
      <c r="M36" s="6">
        <f>$I$8-1900</f>
        <v>110</v>
      </c>
      <c r="N36" s="18">
        <f>IF(K36="","",IF(H36=0,"NU",IF(H36=H35,N35,IF(F36=F35,N35+1,1))))</f>
        <v>25</v>
      </c>
      <c r="O36" s="17">
        <f>IF(I36=0,"",IF(H36=H35,O35,IF(I36="NU","",IF(H36="","",IF(F36&lt;&gt;F35,1,IF(K36=K35,O35+1,1))))))</f>
        <v>1</v>
      </c>
      <c r="P36" s="30" t="str">
        <f>IF(F36="w","W",IF(F36="w ","W",IF(F36="n","N",IF(F36="N ","N",IF(F36="m","M",IF(F36="M ","M",IF(F36="k","K",IF(F36="K ","K",""))))))))</f>
        <v>M</v>
      </c>
      <c r="Q36" s="7" t="str">
        <f>IF(C36&lt;&gt;0,P36,"x")</f>
        <v>M</v>
      </c>
      <c r="R36" s="7">
        <f>IF(F36="M",1,IF(F36="K",2,IF(F36="N",3,IF(F36="W",4," "))))</f>
        <v>1</v>
      </c>
      <c r="S36" s="13" t="str">
        <f t="shared" si="0"/>
        <v>M4</v>
      </c>
      <c r="T36" s="13" t="str">
        <f t="shared" si="1"/>
        <v>K3</v>
      </c>
      <c r="U36" s="110"/>
      <c r="V36" s="152">
        <f t="shared" si="2"/>
        <v>0</v>
      </c>
      <c r="W36" s="5">
        <f t="shared" si="3"/>
        <v>0</v>
      </c>
      <c r="X36" s="5">
        <f t="shared" si="4"/>
        <v>0</v>
      </c>
      <c r="Y36" s="5" t="str">
        <f t="shared" si="5"/>
        <v>M4</v>
      </c>
      <c r="Z36" s="156"/>
      <c r="AA36" s="156"/>
      <c r="AB36" s="156"/>
      <c r="AC36" s="156"/>
      <c r="AD36" s="121"/>
      <c r="AE36" s="121"/>
      <c r="AF36" s="121"/>
      <c r="AG36" s="121"/>
      <c r="AH36" s="102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</row>
    <row r="37" spans="2:112" s="4" customFormat="1" ht="12" customHeight="1">
      <c r="B37" s="189">
        <v>26</v>
      </c>
      <c r="C37" s="190" t="s">
        <v>152</v>
      </c>
      <c r="D37" s="207" t="s">
        <v>87</v>
      </c>
      <c r="E37" s="191">
        <v>51</v>
      </c>
      <c r="F37" s="192" t="s">
        <v>77</v>
      </c>
      <c r="G37" s="193">
        <v>19</v>
      </c>
      <c r="H37" s="220">
        <v>0.017719907407407406</v>
      </c>
      <c r="I37" s="210">
        <v>26</v>
      </c>
      <c r="J37" s="199">
        <v>3</v>
      </c>
      <c r="K37" s="195" t="str">
        <f>IF(F37="M",S37,T37)</f>
        <v>M5</v>
      </c>
      <c r="L37" s="5"/>
      <c r="M37" s="6">
        <f>$I$8-1900</f>
        <v>110</v>
      </c>
      <c r="N37" s="18">
        <f>IF(K37="","",IF(H37=0,"NU",IF(H37=H36,N36,IF(F37=F36,N36+1,1))))</f>
        <v>26</v>
      </c>
      <c r="O37" s="17">
        <f>IF(I37=0,"",IF(H37=H36,O36,IF(I37="NU","",IF(H37="","",IF(F37&lt;&gt;F36,1,IF(K37=K36,O36+1,1))))))</f>
        <v>1</v>
      </c>
      <c r="P37" s="30" t="str">
        <f>IF(F37="w","W",IF(F37="w ","W",IF(F37="n","N",IF(F37="N ","N",IF(F37="m","M",IF(F37="M ","M",IF(F37="k","K",IF(F37="K ","K",""))))))))</f>
        <v>M</v>
      </c>
      <c r="Q37" s="7" t="str">
        <f>IF(C37&lt;&gt;0,P37,"x")</f>
        <v>M</v>
      </c>
      <c r="R37" s="7">
        <f>IF(F37="M",1,IF(F37="K",2,IF(F37="N",3,IF(F37="W",4," "))))</f>
        <v>1</v>
      </c>
      <c r="S37" s="13" t="str">
        <f t="shared" si="0"/>
        <v>M5</v>
      </c>
      <c r="T37" s="13" t="str">
        <f t="shared" si="1"/>
        <v>K3</v>
      </c>
      <c r="U37" s="110"/>
      <c r="V37" s="152">
        <f t="shared" si="2"/>
        <v>0</v>
      </c>
      <c r="W37" s="5">
        <f t="shared" si="3"/>
        <v>0</v>
      </c>
      <c r="X37" s="5">
        <f t="shared" si="4"/>
        <v>0</v>
      </c>
      <c r="Y37" s="5" t="str">
        <f t="shared" si="5"/>
        <v>M5</v>
      </c>
      <c r="Z37" s="156"/>
      <c r="AA37" s="156"/>
      <c r="AB37" s="156"/>
      <c r="AC37" s="156"/>
      <c r="AD37" s="121"/>
      <c r="AE37" s="121"/>
      <c r="AF37" s="121"/>
      <c r="AG37" s="121"/>
      <c r="AH37" s="102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</row>
    <row r="38" spans="2:112" s="4" customFormat="1" ht="12" customHeight="1">
      <c r="B38" s="189">
        <v>27</v>
      </c>
      <c r="C38" s="190" t="s">
        <v>169</v>
      </c>
      <c r="D38" s="207" t="s">
        <v>170</v>
      </c>
      <c r="E38" s="191">
        <v>61</v>
      </c>
      <c r="F38" s="197" t="s">
        <v>77</v>
      </c>
      <c r="G38" s="193">
        <v>52</v>
      </c>
      <c r="H38" s="220">
        <v>0.017731481481481483</v>
      </c>
      <c r="I38" s="209">
        <v>27</v>
      </c>
      <c r="J38" s="199">
        <v>4</v>
      </c>
      <c r="K38" s="195" t="str">
        <f>IF(F38="M",S38,T38)</f>
        <v>M4</v>
      </c>
      <c r="L38" s="5"/>
      <c r="M38" s="6">
        <f>$I$8-1900</f>
        <v>110</v>
      </c>
      <c r="N38" s="18">
        <f>IF(K38="","",IF(H38=0,"NU",IF(H38=H37,N37,IF(F38=F37,N37+1,1))))</f>
        <v>27</v>
      </c>
      <c r="O38" s="17">
        <f>IF(I38=0,"",IF(H38=H37,O37,IF(I38="NU","",IF(H38="","",IF(F38&lt;&gt;F37,1,IF(K38=K37,O37+1,1))))))</f>
        <v>1</v>
      </c>
      <c r="P38" s="30" t="str">
        <f>IF(F38="w","W",IF(F38="w ","W",IF(F38="n","N",IF(F38="N ","N",IF(F38="m","M",IF(F38="M ","M",IF(F38="k","K",IF(F38="K ","K",""))))))))</f>
        <v>M</v>
      </c>
      <c r="Q38" s="7" t="str">
        <f>IF(C38&lt;&gt;0,P38,"x")</f>
        <v>M</v>
      </c>
      <c r="R38" s="7">
        <f>IF(F38="M",1,IF(F38="K",2,IF(F38="N",3,IF(F38="W",4," "))))</f>
        <v>1</v>
      </c>
      <c r="S38" s="13" t="str">
        <f t="shared" si="0"/>
        <v>M4</v>
      </c>
      <c r="T38" s="13" t="str">
        <f t="shared" si="1"/>
        <v>K3</v>
      </c>
      <c r="U38" s="110"/>
      <c r="V38" s="152">
        <f t="shared" si="2"/>
        <v>1</v>
      </c>
      <c r="W38" s="5">
        <f t="shared" si="3"/>
        <v>1</v>
      </c>
      <c r="X38" s="5">
        <f t="shared" si="4"/>
        <v>1</v>
      </c>
      <c r="Y38" s="5" t="str">
        <f t="shared" si="5"/>
        <v>M4</v>
      </c>
      <c r="Z38" s="156"/>
      <c r="AA38" s="156"/>
      <c r="AB38" s="156"/>
      <c r="AC38" s="156"/>
      <c r="AD38" s="121"/>
      <c r="AE38" s="121"/>
      <c r="AF38" s="121"/>
      <c r="AG38" s="121"/>
      <c r="AH38" s="102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</row>
    <row r="39" spans="2:112" s="4" customFormat="1" ht="12" customHeight="1">
      <c r="B39" s="189">
        <v>28</v>
      </c>
      <c r="C39" s="190" t="s">
        <v>95</v>
      </c>
      <c r="D39" s="207" t="s">
        <v>76</v>
      </c>
      <c r="E39" s="191">
        <v>66</v>
      </c>
      <c r="F39" s="192" t="s">
        <v>77</v>
      </c>
      <c r="G39" s="193">
        <v>28</v>
      </c>
      <c r="H39" s="220">
        <v>0.017893518518518517</v>
      </c>
      <c r="I39" s="209">
        <v>28</v>
      </c>
      <c r="J39" s="199">
        <v>5</v>
      </c>
      <c r="K39" s="195" t="str">
        <f>IF(F39="M",S39,T39)</f>
        <v>M4</v>
      </c>
      <c r="L39" s="5"/>
      <c r="M39" s="6">
        <f>$I$8-1900</f>
        <v>110</v>
      </c>
      <c r="N39" s="18">
        <f>IF(K39="","",IF(H39=0,"NU",IF(H39=H38,N38,IF(F39=F38,N38+1,1))))</f>
        <v>28</v>
      </c>
      <c r="O39" s="17">
        <f>IF(I39=0,"",IF(H39=H38,O38,IF(I39="NU","",IF(H39="","",IF(F39&lt;&gt;F38,1,IF(K39=K38,O38+1,1))))))</f>
        <v>2</v>
      </c>
      <c r="P39" s="30" t="str">
        <f>IF(F39="w","W",IF(F39="w ","W",IF(F39="n","N",IF(F39="N ","N",IF(F39="m","M",IF(F39="M ","M",IF(F39="k","K",IF(F39="K ","K",""))))))))</f>
        <v>M</v>
      </c>
      <c r="Q39" s="7" t="str">
        <f>IF(C39&lt;&gt;0,P39,"x")</f>
        <v>M</v>
      </c>
      <c r="R39" s="7">
        <f>IF(F39="M",1,IF(F39="K",2,IF(F39="N",3,IF(F39="W",4," "))))</f>
        <v>1</v>
      </c>
      <c r="S39" s="13" t="str">
        <f t="shared" si="0"/>
        <v>M4</v>
      </c>
      <c r="T39" s="13" t="str">
        <f t="shared" si="1"/>
        <v>K3</v>
      </c>
      <c r="U39" s="110"/>
      <c r="V39" s="152">
        <f t="shared" si="2"/>
        <v>0</v>
      </c>
      <c r="W39" s="5">
        <f t="shared" si="3"/>
        <v>0</v>
      </c>
      <c r="X39" s="5">
        <f t="shared" si="4"/>
        <v>0</v>
      </c>
      <c r="Y39" s="5" t="str">
        <f t="shared" si="5"/>
        <v>M4</v>
      </c>
      <c r="Z39" s="156"/>
      <c r="AA39" s="156"/>
      <c r="AB39" s="156"/>
      <c r="AC39" s="156"/>
      <c r="AD39" s="121"/>
      <c r="AE39" s="121"/>
      <c r="AF39" s="121"/>
      <c r="AG39" s="121"/>
      <c r="AH39" s="102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</row>
    <row r="40" spans="2:112" s="4" customFormat="1" ht="12" customHeight="1">
      <c r="B40" s="189">
        <v>29</v>
      </c>
      <c r="C40" s="190" t="s">
        <v>136</v>
      </c>
      <c r="D40" s="207" t="s">
        <v>76</v>
      </c>
      <c r="E40" s="191">
        <v>84</v>
      </c>
      <c r="F40" s="192" t="s">
        <v>77</v>
      </c>
      <c r="G40" s="193">
        <v>100</v>
      </c>
      <c r="H40" s="220">
        <v>0.017951388888888888</v>
      </c>
      <c r="I40" s="209">
        <v>29</v>
      </c>
      <c r="J40" s="199">
        <v>9</v>
      </c>
      <c r="K40" s="195" t="str">
        <f>IF(F40="M",S40,T40)</f>
        <v>M2</v>
      </c>
      <c r="L40" s="5"/>
      <c r="M40" s="6">
        <f>$I$8-1900</f>
        <v>110</v>
      </c>
      <c r="N40" s="18">
        <f>IF(K40="","",IF(H40=0,"NU",IF(H40=H39,N39,IF(F40=F39,N39+1,1))))</f>
        <v>29</v>
      </c>
      <c r="O40" s="17">
        <f>IF(I40=0,"",IF(H40=H39,O39,IF(I40="NU","",IF(H40="","",IF(F40&lt;&gt;F39,1,IF(K40=K39,O39+1,1))))))</f>
        <v>1</v>
      </c>
      <c r="P40" s="30" t="str">
        <f>IF(F40="w","W",IF(F40="w ","W",IF(F40="n","N",IF(F40="N ","N",IF(F40="m","M",IF(F40="M ","M",IF(F40="k","K",IF(F40="K ","K",""))))))))</f>
        <v>M</v>
      </c>
      <c r="Q40" s="7" t="str">
        <f>IF(C40&lt;&gt;0,P40,"x")</f>
        <v>M</v>
      </c>
      <c r="R40" s="7">
        <f>IF(F40="M",1,IF(F40="K",2,IF(F40="N",3,IF(F40="W",4," "))))</f>
        <v>1</v>
      </c>
      <c r="S40" s="13" t="str">
        <f t="shared" si="0"/>
        <v>M2</v>
      </c>
      <c r="T40" s="13" t="str">
        <f t="shared" si="1"/>
        <v>K2</v>
      </c>
      <c r="U40" s="110"/>
      <c r="V40" s="152">
        <f t="shared" si="2"/>
        <v>0</v>
      </c>
      <c r="W40" s="5">
        <f t="shared" si="3"/>
        <v>0</v>
      </c>
      <c r="X40" s="5">
        <f t="shared" si="4"/>
        <v>0</v>
      </c>
      <c r="Y40" s="5" t="str">
        <f t="shared" si="5"/>
        <v>M2</v>
      </c>
      <c r="Z40" s="156"/>
      <c r="AA40" s="156"/>
      <c r="AB40" s="156"/>
      <c r="AC40" s="156"/>
      <c r="AD40" s="121"/>
      <c r="AE40" s="121"/>
      <c r="AF40" s="121"/>
      <c r="AG40" s="121"/>
      <c r="AH40" s="102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</row>
    <row r="41" spans="2:112" s="4" customFormat="1" ht="12" customHeight="1">
      <c r="B41" s="189">
        <v>30</v>
      </c>
      <c r="C41" s="196" t="s">
        <v>179</v>
      </c>
      <c r="D41" s="190" t="s">
        <v>180</v>
      </c>
      <c r="E41" s="191">
        <v>76</v>
      </c>
      <c r="F41" s="192" t="s">
        <v>77</v>
      </c>
      <c r="G41" s="193">
        <v>66</v>
      </c>
      <c r="H41" s="220">
        <v>0.01800925925925926</v>
      </c>
      <c r="I41" s="209">
        <v>30</v>
      </c>
      <c r="J41" s="199">
        <v>7</v>
      </c>
      <c r="K41" s="195" t="str">
        <f>IF(F41="M",S41,T41)</f>
        <v>M3</v>
      </c>
      <c r="L41" s="5"/>
      <c r="M41" s="6">
        <f>$I$8-1900</f>
        <v>110</v>
      </c>
      <c r="N41" s="18">
        <f>IF(K41="","",IF(H41=0,"NU",IF(H41=H40,N40,IF(F41=F40,N40+1,1))))</f>
        <v>30</v>
      </c>
      <c r="O41" s="17">
        <f>IF(I41=0,"",IF(H41=H40,O40,IF(I41="NU","",IF(H41="","",IF(F41&lt;&gt;F40,1,IF(K41=K40,O40+1,1))))))</f>
        <v>1</v>
      </c>
      <c r="P41" s="30" t="str">
        <f>IF(F41="w","W",IF(F41="w ","W",IF(F41="n","N",IF(F41="N ","N",IF(F41="m","M",IF(F41="M ","M",IF(F41="k","K",IF(F41="K ","K",""))))))))</f>
        <v>M</v>
      </c>
      <c r="Q41" s="7" t="str">
        <f>IF(C41&lt;&gt;0,P41,"x")</f>
        <v>M</v>
      </c>
      <c r="R41" s="7">
        <f>IF(F41="M",1,IF(F41="K",2,IF(F41="N",3,IF(F41="W",4," "))))</f>
        <v>1</v>
      </c>
      <c r="S41" s="13" t="str">
        <f t="shared" si="0"/>
        <v>M3</v>
      </c>
      <c r="T41" s="13" t="str">
        <f t="shared" si="1"/>
        <v>K3</v>
      </c>
      <c r="U41" s="110"/>
      <c r="V41" s="152">
        <f t="shared" si="2"/>
        <v>0</v>
      </c>
      <c r="W41" s="5">
        <f t="shared" si="3"/>
        <v>0</v>
      </c>
      <c r="X41" s="5">
        <f t="shared" si="4"/>
        <v>0</v>
      </c>
      <c r="Y41" s="5" t="str">
        <f t="shared" si="5"/>
        <v>M3</v>
      </c>
      <c r="Z41" s="156"/>
      <c r="AA41" s="156"/>
      <c r="AB41" s="156"/>
      <c r="AC41" s="156"/>
      <c r="AD41" s="121"/>
      <c r="AE41" s="121"/>
      <c r="AF41" s="121"/>
      <c r="AG41" s="121"/>
      <c r="AH41" s="102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</row>
    <row r="42" spans="2:112" s="4" customFormat="1" ht="12" customHeight="1">
      <c r="B42" s="189">
        <v>31</v>
      </c>
      <c r="C42" s="190" t="s">
        <v>146</v>
      </c>
      <c r="D42" s="207" t="s">
        <v>147</v>
      </c>
      <c r="E42" s="191">
        <v>66</v>
      </c>
      <c r="F42" s="192" t="s">
        <v>77</v>
      </c>
      <c r="G42" s="193">
        <v>15</v>
      </c>
      <c r="H42" s="220">
        <v>0.018032407407407407</v>
      </c>
      <c r="I42" s="209">
        <v>31</v>
      </c>
      <c r="J42" s="199">
        <v>6</v>
      </c>
      <c r="K42" s="195" t="str">
        <f>IF(F42="M",S42,T42)</f>
        <v>M4</v>
      </c>
      <c r="L42" s="5"/>
      <c r="M42" s="6">
        <f>$I$8-1900</f>
        <v>110</v>
      </c>
      <c r="N42" s="18">
        <f>IF(K42="","",IF(H42=0,"NU",IF(H42=H41,N41,IF(F42=F41,N41+1,1))))</f>
        <v>31</v>
      </c>
      <c r="O42" s="17">
        <f>IF(I42=0,"",IF(H42=H41,O41,IF(I42="NU","",IF(H42="","",IF(F42&lt;&gt;F41,1,IF(K42=K41,O41+1,1))))))</f>
        <v>1</v>
      </c>
      <c r="P42" s="30" t="str">
        <f>IF(F42="w","W",IF(F42="w ","W",IF(F42="n","N",IF(F42="N ","N",IF(F42="m","M",IF(F42="M ","M",IF(F42="k","K",IF(F42="K ","K",""))))))))</f>
        <v>M</v>
      </c>
      <c r="Q42" s="7" t="str">
        <f>IF(C42&lt;&gt;0,P42,"x")</f>
        <v>M</v>
      </c>
      <c r="R42" s="7">
        <f>IF(F42="M",1,IF(F42="K",2,IF(F42="N",3,IF(F42="W",4," "))))</f>
        <v>1</v>
      </c>
      <c r="S42" s="13" t="str">
        <f t="shared" si="0"/>
        <v>M4</v>
      </c>
      <c r="T42" s="13" t="str">
        <f t="shared" si="1"/>
        <v>K3</v>
      </c>
      <c r="U42" s="110"/>
      <c r="V42" s="152">
        <f t="shared" si="2"/>
        <v>0</v>
      </c>
      <c r="W42" s="5">
        <f t="shared" si="3"/>
        <v>0</v>
      </c>
      <c r="X42" s="5">
        <f t="shared" si="4"/>
        <v>0</v>
      </c>
      <c r="Y42" s="5" t="str">
        <f t="shared" si="5"/>
        <v>M4</v>
      </c>
      <c r="Z42" s="156"/>
      <c r="AA42" s="156"/>
      <c r="AB42" s="156"/>
      <c r="AC42" s="156"/>
      <c r="AD42" s="121"/>
      <c r="AE42" s="121"/>
      <c r="AF42" s="121"/>
      <c r="AG42" s="121"/>
      <c r="AH42" s="102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</row>
    <row r="43" spans="2:112" s="4" customFormat="1" ht="12" customHeight="1">
      <c r="B43" s="189">
        <v>32</v>
      </c>
      <c r="C43" s="190" t="s">
        <v>155</v>
      </c>
      <c r="D43" s="207" t="s">
        <v>154</v>
      </c>
      <c r="E43" s="191">
        <v>92</v>
      </c>
      <c r="F43" s="192" t="s">
        <v>77</v>
      </c>
      <c r="G43" s="193">
        <v>25</v>
      </c>
      <c r="H43" s="220">
        <v>0.01824074074074074</v>
      </c>
      <c r="I43" s="209">
        <v>32</v>
      </c>
      <c r="J43" s="199">
        <v>7</v>
      </c>
      <c r="K43" s="195" t="str">
        <f>IF(F43="M",S43,T43)</f>
        <v>M1</v>
      </c>
      <c r="L43" s="5"/>
      <c r="M43" s="6">
        <f>$I$8-1900</f>
        <v>110</v>
      </c>
      <c r="N43" s="18">
        <f>IF(K43="","",IF(H43=0,"NU",IF(H43=H42,N42,IF(F43=F42,N42+1,1))))</f>
        <v>32</v>
      </c>
      <c r="O43" s="17">
        <f>IF(I43=0,"",IF(H43=H42,O42,IF(I43="NU","",IF(H43="","",IF(F43&lt;&gt;F42,1,IF(K43=K42,O42+1,1))))))</f>
        <v>1</v>
      </c>
      <c r="P43" s="30" t="str">
        <f>IF(F43="w","W",IF(F43="w ","W",IF(F43="n","N",IF(F43="N ","N",IF(F43="m","M",IF(F43="M ","M",IF(F43="k","K",IF(F43="K ","K",""))))))))</f>
        <v>M</v>
      </c>
      <c r="Q43" s="7" t="str">
        <f>IF(C43&lt;&gt;0,P43,"x")</f>
        <v>M</v>
      </c>
      <c r="R43" s="7">
        <f>IF(F43="M",1,IF(F43="K",2,IF(F43="N",3,IF(F43="W",4," "))))</f>
        <v>1</v>
      </c>
      <c r="S43" s="13" t="str">
        <f t="shared" si="0"/>
        <v>M1</v>
      </c>
      <c r="T43" s="13" t="str">
        <f t="shared" si="1"/>
        <v>K1</v>
      </c>
      <c r="U43" s="110"/>
      <c r="V43" s="152">
        <f t="shared" si="2"/>
        <v>1</v>
      </c>
      <c r="W43" s="5">
        <f t="shared" si="3"/>
        <v>1</v>
      </c>
      <c r="X43" s="5">
        <f t="shared" si="4"/>
        <v>1</v>
      </c>
      <c r="Y43" s="5" t="str">
        <f t="shared" si="5"/>
        <v>M1</v>
      </c>
      <c r="Z43" s="156"/>
      <c r="AA43" s="156"/>
      <c r="AB43" s="156"/>
      <c r="AC43" s="156"/>
      <c r="AD43" s="121"/>
      <c r="AE43" s="121"/>
      <c r="AF43" s="121"/>
      <c r="AG43" s="121"/>
      <c r="AH43" s="102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</row>
    <row r="44" spans="2:112" s="4" customFormat="1" ht="12" customHeight="1">
      <c r="B44" s="189">
        <v>33</v>
      </c>
      <c r="C44" s="190" t="s">
        <v>120</v>
      </c>
      <c r="D44" s="207" t="s">
        <v>118</v>
      </c>
      <c r="E44" s="191">
        <v>94</v>
      </c>
      <c r="F44" s="192" t="s">
        <v>77</v>
      </c>
      <c r="G44" s="193">
        <v>57</v>
      </c>
      <c r="H44" s="220">
        <v>0.018368055555555554</v>
      </c>
      <c r="I44" s="209">
        <v>33</v>
      </c>
      <c r="J44" s="199">
        <v>8</v>
      </c>
      <c r="K44" s="195" t="str">
        <f>IF(F44="M",S44,T44)</f>
        <v>M1</v>
      </c>
      <c r="L44" s="5"/>
      <c r="M44" s="6">
        <f>$I$8-1900</f>
        <v>110</v>
      </c>
      <c r="N44" s="18">
        <f>IF(K44="","",IF(H44=0,"NU",IF(H44=H43,N43,IF(F44=F43,N43+1,1))))</f>
        <v>33</v>
      </c>
      <c r="O44" s="17">
        <f>IF(I44=0,"",IF(H44=H43,O43,IF(I44="NU","",IF(H44="","",IF(F44&lt;&gt;F43,1,IF(K44=K43,O43+1,1))))))</f>
        <v>2</v>
      </c>
      <c r="P44" s="30" t="str">
        <f>IF(F44="w","W",IF(F44="w ","W",IF(F44="n","N",IF(F44="N ","N",IF(F44="m","M",IF(F44="M ","M",IF(F44="k","K",IF(F44="K ","K",""))))))))</f>
        <v>M</v>
      </c>
      <c r="Q44" s="7" t="str">
        <f>IF(C44&lt;&gt;0,P44,"x")</f>
        <v>M</v>
      </c>
      <c r="R44" s="7">
        <f>IF(F44="M",1,IF(F44="K",2,IF(F44="N",3,IF(F44="W",4," "))))</f>
        <v>1</v>
      </c>
      <c r="S44" s="13" t="str">
        <f t="shared" si="0"/>
        <v>M1</v>
      </c>
      <c r="T44" s="13" t="str">
        <f t="shared" si="1"/>
        <v>K1</v>
      </c>
      <c r="U44" s="110"/>
      <c r="V44" s="152">
        <f t="shared" si="2"/>
        <v>1</v>
      </c>
      <c r="W44" s="5">
        <f t="shared" si="3"/>
        <v>2</v>
      </c>
      <c r="X44" s="5">
        <f t="shared" si="4"/>
        <v>2</v>
      </c>
      <c r="Y44" s="5" t="str">
        <f t="shared" si="5"/>
        <v>M1</v>
      </c>
      <c r="Z44" s="156"/>
      <c r="AA44" s="156"/>
      <c r="AB44" s="156"/>
      <c r="AC44" s="156"/>
      <c r="AD44" s="121"/>
      <c r="AE44" s="121"/>
      <c r="AF44" s="121"/>
      <c r="AG44" s="121"/>
      <c r="AH44" s="102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</row>
    <row r="45" spans="2:112" s="4" customFormat="1" ht="12" customHeight="1">
      <c r="B45" s="189">
        <v>34</v>
      </c>
      <c r="C45" s="190" t="s">
        <v>119</v>
      </c>
      <c r="D45" s="190" t="s">
        <v>118</v>
      </c>
      <c r="E45" s="191">
        <v>93</v>
      </c>
      <c r="F45" s="192" t="s">
        <v>77</v>
      </c>
      <c r="G45" s="193">
        <v>54</v>
      </c>
      <c r="H45" s="220">
        <v>0.018622685185185183</v>
      </c>
      <c r="I45" s="212">
        <v>34</v>
      </c>
      <c r="J45" s="199">
        <v>9</v>
      </c>
      <c r="K45" s="195" t="str">
        <f>IF(F45="M",S45,T45)</f>
        <v>M1</v>
      </c>
      <c r="L45" s="5"/>
      <c r="M45" s="6">
        <f>$I$8-1900</f>
        <v>110</v>
      </c>
      <c r="N45" s="18">
        <f>IF(K45="","",IF(H45=0,"NU",IF(H45=H44,N44,IF(F45=F44,N44+1,1))))</f>
        <v>34</v>
      </c>
      <c r="O45" s="17">
        <f>IF(I45=0,"",IF(H45=H44,O44,IF(I45="NU","",IF(H45="","",IF(F45&lt;&gt;F44,1,IF(K45=K44,O44+1,1))))))</f>
        <v>3</v>
      </c>
      <c r="P45" s="30" t="str">
        <f>IF(F45="w","W",IF(F45="w ","W",IF(F45="n","N",IF(F45="N ","N",IF(F45="m","M",IF(F45="M ","M",IF(F45="k","K",IF(F45="K ","K",""))))))))</f>
        <v>M</v>
      </c>
      <c r="Q45" s="7" t="str">
        <f>IF(C45&lt;&gt;0,P45,"x")</f>
        <v>M</v>
      </c>
      <c r="R45" s="7">
        <f>IF(F45="M",1,IF(F45="K",2,IF(F45="N",3,IF(F45="W",4," "))))</f>
        <v>1</v>
      </c>
      <c r="S45" s="13" t="str">
        <f t="shared" si="0"/>
        <v>M1</v>
      </c>
      <c r="T45" s="13" t="str">
        <f t="shared" si="1"/>
        <v>K1</v>
      </c>
      <c r="U45" s="110"/>
      <c r="V45" s="152">
        <f t="shared" si="2"/>
        <v>1</v>
      </c>
      <c r="W45" s="5">
        <f t="shared" si="3"/>
        <v>3</v>
      </c>
      <c r="X45" s="5">
        <f t="shared" si="4"/>
        <v>3</v>
      </c>
      <c r="Y45" s="5" t="str">
        <f t="shared" si="5"/>
        <v>M1</v>
      </c>
      <c r="Z45" s="156"/>
      <c r="AA45" s="156"/>
      <c r="AB45" s="156"/>
      <c r="AC45" s="156"/>
      <c r="AD45" s="121"/>
      <c r="AE45" s="121"/>
      <c r="AF45" s="121"/>
      <c r="AG45" s="121"/>
      <c r="AH45" s="102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</row>
    <row r="46" spans="2:112" s="4" customFormat="1" ht="12" customHeight="1">
      <c r="B46" s="189">
        <v>35</v>
      </c>
      <c r="C46" s="190" t="s">
        <v>228</v>
      </c>
      <c r="D46" s="207" t="s">
        <v>138</v>
      </c>
      <c r="E46" s="191">
        <v>94</v>
      </c>
      <c r="F46" s="192" t="s">
        <v>77</v>
      </c>
      <c r="G46" s="193">
        <v>108</v>
      </c>
      <c r="H46" s="220">
        <v>0.018703703703703705</v>
      </c>
      <c r="I46" s="209">
        <v>35</v>
      </c>
      <c r="J46" s="199">
        <v>10</v>
      </c>
      <c r="K46" s="195" t="str">
        <f>IF(F46="M",S46,T46)</f>
        <v>M1</v>
      </c>
      <c r="L46" s="5"/>
      <c r="M46" s="6">
        <f>$I$8-1900</f>
        <v>110</v>
      </c>
      <c r="N46" s="18">
        <f>IF(K46="","",IF(H46=0,"NU",IF(H46=H45,N45,IF(F46=F45,N45+1,1))))</f>
        <v>35</v>
      </c>
      <c r="O46" s="17">
        <f>IF(I46=0,"",IF(H46=H45,O45,IF(I46="NU","",IF(H46="","",IF(F46&lt;&gt;F45,1,IF(K46=K45,O45+1,1))))))</f>
        <v>4</v>
      </c>
      <c r="P46" s="30" t="str">
        <f>IF(F46="w","W",IF(F46="w ","W",IF(F46="n","N",IF(F46="N ","N",IF(F46="m","M",IF(F46="M ","M",IF(F46="k","K",IF(F46="K ","K",""))))))))</f>
        <v>M</v>
      </c>
      <c r="Q46" s="7" t="str">
        <f>IF(C46&lt;&gt;0,P46,"x")</f>
        <v>M</v>
      </c>
      <c r="R46" s="7">
        <f>IF(F46="M",1,IF(F46="K",2,IF(F46="N",3,IF(F46="W",4," "))))</f>
        <v>1</v>
      </c>
      <c r="S46" s="13" t="str">
        <f t="shared" si="0"/>
        <v>M1</v>
      </c>
      <c r="T46" s="13" t="str">
        <f t="shared" si="1"/>
        <v>K1</v>
      </c>
      <c r="U46" s="110"/>
      <c r="V46" s="152">
        <f t="shared" si="2"/>
        <v>0</v>
      </c>
      <c r="W46" s="5">
        <f t="shared" si="3"/>
        <v>0</v>
      </c>
      <c r="X46" s="5">
        <f t="shared" si="4"/>
        <v>0</v>
      </c>
      <c r="Y46" s="5" t="str">
        <f t="shared" si="5"/>
        <v>M1</v>
      </c>
      <c r="Z46" s="156"/>
      <c r="AA46" s="156"/>
      <c r="AB46" s="156"/>
      <c r="AC46" s="156"/>
      <c r="AD46" s="121"/>
      <c r="AE46" s="121"/>
      <c r="AF46" s="121"/>
      <c r="AG46" s="121"/>
      <c r="AH46" s="102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</row>
    <row r="47" spans="2:112" s="4" customFormat="1" ht="12" customHeight="1">
      <c r="B47" s="189">
        <v>36</v>
      </c>
      <c r="C47" s="190" t="s">
        <v>128</v>
      </c>
      <c r="D47" s="207" t="s">
        <v>76</v>
      </c>
      <c r="E47" s="191">
        <v>88</v>
      </c>
      <c r="F47" s="192" t="s">
        <v>77</v>
      </c>
      <c r="G47" s="193">
        <v>90</v>
      </c>
      <c r="H47" s="220">
        <v>0.018703703703703705</v>
      </c>
      <c r="I47" s="209">
        <v>35</v>
      </c>
      <c r="J47" s="199">
        <v>10</v>
      </c>
      <c r="K47" s="195" t="str">
        <f>IF(F47="M",S47,T47)</f>
        <v>M2</v>
      </c>
      <c r="L47" s="5"/>
      <c r="M47" s="6">
        <f>$I$8-1900</f>
        <v>110</v>
      </c>
      <c r="N47" s="18">
        <f>IF(K47="","",IF(H47=0,"NU",IF(H47=H46,N46,IF(F47=F46,N46+1,1))))</f>
        <v>35</v>
      </c>
      <c r="O47" s="17">
        <f>IF(I47=0,"",IF(H47=H46,O46,IF(I47="NU","",IF(H47="","",IF(F47&lt;&gt;F46,1,IF(K47=K46,O46+1,1))))))</f>
        <v>4</v>
      </c>
      <c r="P47" s="30" t="str">
        <f>IF(F47="w","W",IF(F47="w ","W",IF(F47="n","N",IF(F47="N ","N",IF(F47="m","M",IF(F47="M ","M",IF(F47="k","K",IF(F47="K ","K",""))))))))</f>
        <v>M</v>
      </c>
      <c r="Q47" s="7" t="str">
        <f>IF(C47&lt;&gt;0,P47,"x")</f>
        <v>M</v>
      </c>
      <c r="R47" s="7">
        <f>IF(F47="M",1,IF(F47="K",2,IF(F47="N",3,IF(F47="W",4," "))))</f>
        <v>1</v>
      </c>
      <c r="S47" s="13" t="str">
        <f t="shared" si="0"/>
        <v>M2</v>
      </c>
      <c r="T47" s="13" t="str">
        <f t="shared" si="1"/>
        <v>K2</v>
      </c>
      <c r="U47" s="110"/>
      <c r="V47" s="152">
        <f t="shared" si="2"/>
        <v>1</v>
      </c>
      <c r="W47" s="5">
        <f t="shared" si="3"/>
        <v>1</v>
      </c>
      <c r="X47" s="5">
        <f t="shared" si="4"/>
        <v>1</v>
      </c>
      <c r="Y47" s="5" t="str">
        <f t="shared" si="5"/>
        <v>M2</v>
      </c>
      <c r="Z47" s="156"/>
      <c r="AA47" s="156"/>
      <c r="AB47" s="156"/>
      <c r="AC47" s="156"/>
      <c r="AD47" s="121"/>
      <c r="AE47" s="121"/>
      <c r="AF47" s="121"/>
      <c r="AG47" s="121"/>
      <c r="AH47" s="102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</row>
    <row r="48" spans="2:112" s="4" customFormat="1" ht="12" customHeight="1">
      <c r="B48" s="189">
        <v>37</v>
      </c>
      <c r="C48" s="190" t="s">
        <v>139</v>
      </c>
      <c r="D48" s="207" t="s">
        <v>138</v>
      </c>
      <c r="E48" s="191">
        <v>82</v>
      </c>
      <c r="F48" s="192" t="s">
        <v>77</v>
      </c>
      <c r="G48" s="193">
        <v>11</v>
      </c>
      <c r="H48" s="220">
        <v>0.018738425925925926</v>
      </c>
      <c r="I48" s="209">
        <v>36</v>
      </c>
      <c r="J48" s="199">
        <v>11</v>
      </c>
      <c r="K48" s="195" t="str">
        <f>IF(F48="M",S48,T48)</f>
        <v>M2</v>
      </c>
      <c r="L48" s="5"/>
      <c r="M48" s="6">
        <f>$I$8-1900</f>
        <v>110</v>
      </c>
      <c r="N48" s="18">
        <f>IF(K48="","",IF(H48=0,"NU",IF(H48=H47,N47,IF(F48=F47,N47+1,1))))</f>
        <v>36</v>
      </c>
      <c r="O48" s="17">
        <f>IF(I48=0,"",IF(H48=H47,O47,IF(I48="NU","",IF(H48="","",IF(F48&lt;&gt;F47,1,IF(K48=K47,O47+1,1))))))</f>
        <v>5</v>
      </c>
      <c r="P48" s="30" t="str">
        <f>IF(F48="w","W",IF(F48="w ","W",IF(F48="n","N",IF(F48="N ","N",IF(F48="m","M",IF(F48="M ","M",IF(F48="k","K",IF(F48="K ","K",""))))))))</f>
        <v>M</v>
      </c>
      <c r="Q48" s="7" t="str">
        <f>IF(C48&lt;&gt;0,P48,"x")</f>
        <v>M</v>
      </c>
      <c r="R48" s="7">
        <f>IF(F48="M",1,IF(F48="K",2,IF(F48="N",3,IF(F48="W",4," "))))</f>
        <v>1</v>
      </c>
      <c r="S48" s="13" t="str">
        <f t="shared" si="0"/>
        <v>M2</v>
      </c>
      <c r="T48" s="13" t="str">
        <f t="shared" si="1"/>
        <v>K2</v>
      </c>
      <c r="U48" s="110"/>
      <c r="V48" s="152">
        <f t="shared" si="2"/>
        <v>0</v>
      </c>
      <c r="W48" s="5">
        <f t="shared" si="3"/>
        <v>0</v>
      </c>
      <c r="X48" s="5">
        <f t="shared" si="4"/>
        <v>0</v>
      </c>
      <c r="Y48" s="5" t="str">
        <f t="shared" si="5"/>
        <v>M2</v>
      </c>
      <c r="Z48" s="156"/>
      <c r="AA48" s="156"/>
      <c r="AB48" s="156"/>
      <c r="AC48" s="156"/>
      <c r="AD48" s="121"/>
      <c r="AE48" s="121"/>
      <c r="AF48" s="121"/>
      <c r="AG48" s="121"/>
      <c r="AH48" s="102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</row>
    <row r="49" spans="2:112" s="4" customFormat="1" ht="12" customHeight="1">
      <c r="B49" s="189">
        <v>38</v>
      </c>
      <c r="C49" s="190" t="s">
        <v>108</v>
      </c>
      <c r="D49" s="207" t="s">
        <v>97</v>
      </c>
      <c r="E49" s="191">
        <v>78</v>
      </c>
      <c r="F49" s="192" t="s">
        <v>77</v>
      </c>
      <c r="G49" s="193">
        <v>43</v>
      </c>
      <c r="H49" s="220">
        <v>0.018761574074074073</v>
      </c>
      <c r="I49" s="210">
        <v>37</v>
      </c>
      <c r="J49" s="199">
        <v>8</v>
      </c>
      <c r="K49" s="195" t="str">
        <f>IF(F49="M",S49,T49)</f>
        <v>M3</v>
      </c>
      <c r="L49" s="5"/>
      <c r="M49" s="6">
        <f>$I$8-1900</f>
        <v>110</v>
      </c>
      <c r="N49" s="18">
        <f>IF(K49="","",IF(H49=0,"NU",IF(H49=H48,N48,IF(F49=F48,N48+1,1))))</f>
        <v>37</v>
      </c>
      <c r="O49" s="17">
        <f>IF(I49=0,"",IF(H49=H48,O48,IF(I49="NU","",IF(H49="","",IF(F49&lt;&gt;F48,1,IF(K49=K48,O48+1,1))))))</f>
        <v>1</v>
      </c>
      <c r="P49" s="30" t="str">
        <f>IF(F49="w","W",IF(F49="w ","W",IF(F49="n","N",IF(F49="N ","N",IF(F49="m","M",IF(F49="M ","M",IF(F49="k","K",IF(F49="K ","K",""))))))))</f>
        <v>M</v>
      </c>
      <c r="Q49" s="7" t="str">
        <f>IF(C49&lt;&gt;0,P49,"x")</f>
        <v>M</v>
      </c>
      <c r="R49" s="7">
        <f>IF(F49="M",1,IF(F49="K",2,IF(F49="N",3,IF(F49="W",4," "))))</f>
        <v>1</v>
      </c>
      <c r="S49" s="13" t="str">
        <f t="shared" si="0"/>
        <v>M3</v>
      </c>
      <c r="T49" s="13" t="str">
        <f t="shared" si="1"/>
        <v>K3</v>
      </c>
      <c r="U49" s="110"/>
      <c r="V49" s="152">
        <f t="shared" si="2"/>
        <v>0</v>
      </c>
      <c r="W49" s="5">
        <f t="shared" si="3"/>
        <v>0</v>
      </c>
      <c r="X49" s="5">
        <f t="shared" si="4"/>
        <v>0</v>
      </c>
      <c r="Y49" s="5" t="str">
        <f t="shared" si="5"/>
        <v>M3</v>
      </c>
      <c r="Z49" s="156"/>
      <c r="AA49" s="156"/>
      <c r="AB49" s="156"/>
      <c r="AC49" s="156"/>
      <c r="AD49" s="121"/>
      <c r="AE49" s="121"/>
      <c r="AF49" s="121"/>
      <c r="AG49" s="121"/>
      <c r="AH49" s="102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</row>
    <row r="50" spans="2:112" s="4" customFormat="1" ht="12" customHeight="1">
      <c r="B50" s="189">
        <v>39</v>
      </c>
      <c r="C50" s="190" t="s">
        <v>178</v>
      </c>
      <c r="D50" s="207" t="s">
        <v>138</v>
      </c>
      <c r="E50" s="191">
        <v>93</v>
      </c>
      <c r="F50" s="192" t="s">
        <v>77</v>
      </c>
      <c r="G50" s="193">
        <v>65</v>
      </c>
      <c r="H50" s="220">
        <v>0.01888888888888889</v>
      </c>
      <c r="I50" s="210">
        <v>38</v>
      </c>
      <c r="J50" s="199">
        <v>11</v>
      </c>
      <c r="K50" s="195" t="str">
        <f>IF(F50="M",S50,T50)</f>
        <v>M1</v>
      </c>
      <c r="L50" s="5"/>
      <c r="M50" s="6">
        <f>$I$8-1900</f>
        <v>110</v>
      </c>
      <c r="N50" s="18">
        <f>IF(K50="","",IF(H50=0,"NU",IF(H50=H49,N49,IF(F50=F49,N49+1,1))))</f>
        <v>38</v>
      </c>
      <c r="O50" s="17">
        <f>IF(I50=0,"",IF(H50=H49,O49,IF(I50="NU","",IF(H50="","",IF(F50&lt;&gt;F49,1,IF(K50=K49,O49+1,1))))))</f>
        <v>1</v>
      </c>
      <c r="P50" s="30" t="str">
        <f>IF(F50="w","W",IF(F50="w ","W",IF(F50="n","N",IF(F50="N ","N",IF(F50="m","M",IF(F50="M ","M",IF(F50="k","K",IF(F50="K ","K",""))))))))</f>
        <v>M</v>
      </c>
      <c r="Q50" s="7" t="str">
        <f>IF(C50&lt;&gt;0,P50,"x")</f>
        <v>M</v>
      </c>
      <c r="R50" s="7">
        <f>IF(F50="M",1,IF(F50="K",2,IF(F50="N",3,IF(F50="W",4," "))))</f>
        <v>1</v>
      </c>
      <c r="S50" s="13" t="str">
        <f t="shared" si="0"/>
        <v>M1</v>
      </c>
      <c r="T50" s="13" t="str">
        <f t="shared" si="1"/>
        <v>K1</v>
      </c>
      <c r="U50" s="110"/>
      <c r="V50" s="152">
        <f t="shared" si="2"/>
        <v>0</v>
      </c>
      <c r="W50" s="5">
        <f t="shared" si="3"/>
        <v>0</v>
      </c>
      <c r="X50" s="5">
        <f t="shared" si="4"/>
        <v>0</v>
      </c>
      <c r="Y50" s="5" t="str">
        <f t="shared" si="5"/>
        <v>M1</v>
      </c>
      <c r="Z50" s="156"/>
      <c r="AA50" s="156"/>
      <c r="AB50" s="156"/>
      <c r="AC50" s="156"/>
      <c r="AD50" s="121"/>
      <c r="AE50" s="121"/>
      <c r="AF50" s="121"/>
      <c r="AG50" s="121"/>
      <c r="AH50" s="102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</row>
    <row r="51" spans="2:112" s="4" customFormat="1" ht="12" customHeight="1">
      <c r="B51" s="189">
        <v>40</v>
      </c>
      <c r="C51" s="190" t="s">
        <v>193</v>
      </c>
      <c r="D51" s="207" t="s">
        <v>191</v>
      </c>
      <c r="E51" s="191">
        <v>89</v>
      </c>
      <c r="F51" s="192" t="s">
        <v>77</v>
      </c>
      <c r="G51" s="193">
        <v>75</v>
      </c>
      <c r="H51" s="220">
        <v>0.01898148148148148</v>
      </c>
      <c r="I51" s="210">
        <v>39</v>
      </c>
      <c r="J51" s="199">
        <v>12</v>
      </c>
      <c r="K51" s="195" t="str">
        <f>IF(F51="M",S51,T51)</f>
        <v>M2</v>
      </c>
      <c r="L51" s="5"/>
      <c r="M51" s="6">
        <f>$I$8-1900</f>
        <v>110</v>
      </c>
      <c r="N51" s="18">
        <f>IF(K51="","",IF(H51=0,"NU",IF(H51=H50,N50,IF(F51=F50,N50+1,1))))</f>
        <v>39</v>
      </c>
      <c r="O51" s="17">
        <f>IF(I51=0,"",IF(H51=H50,O50,IF(I51="NU","",IF(H51="","",IF(F51&lt;&gt;F50,1,IF(K51=K50,O50+1,1))))))</f>
        <v>1</v>
      </c>
      <c r="P51" s="30" t="str">
        <f>IF(F51="w","W",IF(F51="w ","W",IF(F51="n","N",IF(F51="N ","N",IF(F51="m","M",IF(F51="M ","M",IF(F51="k","K",IF(F51="K ","K",""))))))))</f>
        <v>M</v>
      </c>
      <c r="Q51" s="7" t="str">
        <f>IF(C51&lt;&gt;0,P51,"x")</f>
        <v>M</v>
      </c>
      <c r="R51" s="7">
        <f>IF(F51="M",1,IF(F51="K",2,IF(F51="N",3,IF(F51="W",4," "))))</f>
        <v>1</v>
      </c>
      <c r="S51" s="13" t="str">
        <f t="shared" si="0"/>
        <v>M2</v>
      </c>
      <c r="T51" s="13" t="str">
        <f t="shared" si="1"/>
        <v>K2</v>
      </c>
      <c r="U51" s="110"/>
      <c r="V51" s="152">
        <f t="shared" si="2"/>
        <v>0</v>
      </c>
      <c r="W51" s="5">
        <f t="shared" si="3"/>
        <v>0</v>
      </c>
      <c r="X51" s="5">
        <f t="shared" si="4"/>
        <v>0</v>
      </c>
      <c r="Y51" s="5" t="str">
        <f t="shared" si="5"/>
        <v>M2</v>
      </c>
      <c r="Z51" s="156"/>
      <c r="AA51" s="156"/>
      <c r="AB51" s="156"/>
      <c r="AC51" s="156"/>
      <c r="AD51" s="121"/>
      <c r="AE51" s="121"/>
      <c r="AF51" s="121"/>
      <c r="AG51" s="121"/>
      <c r="AH51" s="102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</row>
    <row r="52" spans="2:112" s="4" customFormat="1" ht="12" customHeight="1">
      <c r="B52" s="189">
        <v>41</v>
      </c>
      <c r="C52" s="196" t="s">
        <v>142</v>
      </c>
      <c r="D52" s="207" t="s">
        <v>143</v>
      </c>
      <c r="E52" s="191">
        <v>68</v>
      </c>
      <c r="F52" s="192" t="s">
        <v>77</v>
      </c>
      <c r="G52" s="193">
        <v>13</v>
      </c>
      <c r="H52" s="220">
        <v>0.019212962962962963</v>
      </c>
      <c r="I52" s="209">
        <v>40</v>
      </c>
      <c r="J52" s="199">
        <v>7</v>
      </c>
      <c r="K52" s="195" t="str">
        <f>IF(F52="M",S52,T52)</f>
        <v>M4</v>
      </c>
      <c r="L52" s="5"/>
      <c r="M52" s="6">
        <f>$I$8-1900</f>
        <v>110</v>
      </c>
      <c r="N52" s="18">
        <f>IF(K52="","",IF(H52=0,"NU",IF(H52=H51,N51,IF(F52=F51,N51+1,1))))</f>
        <v>40</v>
      </c>
      <c r="O52" s="17">
        <f>IF(I52=0,"",IF(H52=H51,O51,IF(I52="NU","",IF(H52="","",IF(F52&lt;&gt;F51,1,IF(K52=K51,O51+1,1))))))</f>
        <v>1</v>
      </c>
      <c r="P52" s="30" t="str">
        <f>IF(F52="w","W",IF(F52="w ","W",IF(F52="n","N",IF(F52="N ","N",IF(F52="m","M",IF(F52="M ","M",IF(F52="k","K",IF(F52="K ","K",""))))))))</f>
        <v>M</v>
      </c>
      <c r="Q52" s="7" t="str">
        <f>IF(C52&lt;&gt;0,P52,"x")</f>
        <v>M</v>
      </c>
      <c r="R52" s="7">
        <f>IF(F52="M",1,IF(F52="K",2,IF(F52="N",3,IF(F52="W",4," "))))</f>
        <v>1</v>
      </c>
      <c r="S52" s="13" t="str">
        <f t="shared" si="0"/>
        <v>M4</v>
      </c>
      <c r="T52" s="13" t="str">
        <f t="shared" si="1"/>
        <v>K3</v>
      </c>
      <c r="U52" s="110"/>
      <c r="V52" s="152">
        <f>IF(C52=0,0,IF(I52&lt;=6,0,IF(K52=K53,1,0)))</f>
        <v>1</v>
      </c>
      <c r="W52" s="5">
        <f t="shared" si="3"/>
        <v>1</v>
      </c>
      <c r="X52" s="5">
        <f t="shared" si="4"/>
        <v>1</v>
      </c>
      <c r="Y52" s="5" t="str">
        <f t="shared" si="5"/>
        <v>M4</v>
      </c>
      <c r="Z52" s="156"/>
      <c r="AA52" s="156"/>
      <c r="AB52" s="156"/>
      <c r="AC52" s="156"/>
      <c r="AD52" s="121"/>
      <c r="AE52" s="121"/>
      <c r="AF52" s="121"/>
      <c r="AG52" s="121"/>
      <c r="AH52" s="102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</row>
    <row r="53" spans="2:112" s="4" customFormat="1" ht="12" customHeight="1">
      <c r="B53" s="189">
        <v>42</v>
      </c>
      <c r="C53" s="190" t="s">
        <v>215</v>
      </c>
      <c r="D53" s="207" t="s">
        <v>216</v>
      </c>
      <c r="E53" s="191">
        <v>68</v>
      </c>
      <c r="F53" s="192" t="s">
        <v>77</v>
      </c>
      <c r="G53" s="193">
        <v>92</v>
      </c>
      <c r="H53" s="220">
        <v>0.019212962962962963</v>
      </c>
      <c r="I53" s="210">
        <v>40</v>
      </c>
      <c r="J53" s="199">
        <v>7</v>
      </c>
      <c r="K53" s="195" t="str">
        <f>IF(F53="M",S53,T53)</f>
        <v>M4</v>
      </c>
      <c r="L53" s="5"/>
      <c r="M53" s="6">
        <f>$I$8-1900</f>
        <v>110</v>
      </c>
      <c r="N53" s="18">
        <f>IF(K53="","",IF(H53=0,"NU",IF(H53=H52,N52,IF(F53=F52,N52+1,1))))</f>
        <v>40</v>
      </c>
      <c r="O53" s="17">
        <f>IF(I53=0,"",IF(H53=H52,O52,IF(I53="NU","",IF(H53="","",IF(F53&lt;&gt;F52,1,IF(K53=K52,O52+1,1))))))</f>
        <v>1</v>
      </c>
      <c r="P53" s="30" t="str">
        <f>IF(F53="w","W",IF(F53="w ","W",IF(F53="n","N",IF(F53="N ","N",IF(F53="m","M",IF(F53="M ","M",IF(F53="k","K",IF(F53="K ","K",""))))))))</f>
        <v>M</v>
      </c>
      <c r="Q53" s="7" t="str">
        <f>IF(C53&lt;&gt;0,P53,"x")</f>
        <v>M</v>
      </c>
      <c r="R53" s="7">
        <f>IF(F53="M",1,IF(F53="K",2,IF(F53="N",3,IF(F53="W",4," "))))</f>
        <v>1</v>
      </c>
      <c r="S53" s="13" t="str">
        <f t="shared" si="0"/>
        <v>M4</v>
      </c>
      <c r="T53" s="13" t="str">
        <f t="shared" si="1"/>
        <v>K3</v>
      </c>
      <c r="U53" s="110"/>
      <c r="V53" s="152">
        <f>IF(C53=0,0,IF(I53&lt;=6,0,IF(K53=K54,1,0)))</f>
        <v>0</v>
      </c>
      <c r="W53" s="5">
        <f>IF(V53=0,0,W52+1)</f>
        <v>0</v>
      </c>
      <c r="X53" s="5">
        <f>IF(V53=0,0,IF(W53&gt;3,0,W52+1))</f>
        <v>0</v>
      </c>
      <c r="Y53" s="5" t="str">
        <f t="shared" si="5"/>
        <v>M4</v>
      </c>
      <c r="Z53" s="156"/>
      <c r="AA53" s="156"/>
      <c r="AB53" s="156"/>
      <c r="AC53" s="156"/>
      <c r="AD53" s="121"/>
      <c r="AE53" s="121"/>
      <c r="AF53" s="121"/>
      <c r="AG53" s="121"/>
      <c r="AH53" s="102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</row>
    <row r="54" spans="2:112" s="4" customFormat="1" ht="12" customHeight="1">
      <c r="B54" s="189">
        <v>43</v>
      </c>
      <c r="C54" s="190" t="s">
        <v>192</v>
      </c>
      <c r="D54" s="207" t="s">
        <v>191</v>
      </c>
      <c r="E54" s="191">
        <v>59</v>
      </c>
      <c r="F54" s="192" t="s">
        <v>77</v>
      </c>
      <c r="G54" s="193">
        <v>74</v>
      </c>
      <c r="H54" s="220">
        <v>0.019282407407407408</v>
      </c>
      <c r="I54" s="211">
        <v>41</v>
      </c>
      <c r="J54" s="199">
        <v>4</v>
      </c>
      <c r="K54" s="195" t="str">
        <f>IF(F54="M",S54,T54)</f>
        <v>M5</v>
      </c>
      <c r="L54" s="5"/>
      <c r="M54" s="6">
        <f>$I$8-1900</f>
        <v>110</v>
      </c>
      <c r="N54" s="18">
        <f>IF(K54="","",IF(H54=0,"NU",IF(H54=H53,N53,IF(F54=F53,N53+1,1))))</f>
        <v>41</v>
      </c>
      <c r="O54" s="17">
        <f>IF(I54=0,"",IF(H54=H53,O53,IF(I54="NU","",IF(H54="","",IF(F54&lt;&gt;F53,1,IF(K54=K53,O53+1,1))))))</f>
        <v>1</v>
      </c>
      <c r="P54" s="30" t="str">
        <f>IF(F54="w","W",IF(F54="w ","W",IF(F54="n","N",IF(F54="N ","N",IF(F54="m","M",IF(F54="M ","M",IF(F54="k","K",IF(F54="K ","K",""))))))))</f>
        <v>M</v>
      </c>
      <c r="Q54" s="7" t="str">
        <f>IF(C54&lt;&gt;0,P54,"x")</f>
        <v>M</v>
      </c>
      <c r="R54" s="7">
        <f>IF(F54="M",1,IF(F54="K",2,IF(F54="N",3,IF(F54="W",4," "))))</f>
        <v>1</v>
      </c>
      <c r="S54" s="13" t="str">
        <f t="shared" si="0"/>
        <v>M5</v>
      </c>
      <c r="T54" s="13" t="str">
        <f t="shared" si="1"/>
        <v>K3</v>
      </c>
      <c r="U54" s="110"/>
      <c r="V54" s="152">
        <f t="shared" si="2"/>
        <v>0</v>
      </c>
      <c r="W54" s="5">
        <f t="shared" si="3"/>
        <v>0</v>
      </c>
      <c r="X54" s="5">
        <f t="shared" si="4"/>
        <v>0</v>
      </c>
      <c r="Y54" s="5" t="str">
        <f t="shared" si="5"/>
        <v>M5</v>
      </c>
      <c r="Z54" s="156"/>
      <c r="AA54" s="156"/>
      <c r="AB54" s="156"/>
      <c r="AC54" s="156"/>
      <c r="AD54" s="121"/>
      <c r="AE54" s="121"/>
      <c r="AF54" s="121"/>
      <c r="AG54" s="121"/>
      <c r="AH54" s="102"/>
      <c r="AI54" s="113"/>
      <c r="AJ54" s="113"/>
      <c r="AK54" s="113"/>
      <c r="AL54" s="113"/>
      <c r="AM54" s="113"/>
      <c r="AN54" s="113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</row>
    <row r="55" spans="2:112" s="4" customFormat="1" ht="12" customHeight="1">
      <c r="B55" s="189">
        <v>44</v>
      </c>
      <c r="C55" s="190" t="s">
        <v>88</v>
      </c>
      <c r="D55" s="207" t="s">
        <v>87</v>
      </c>
      <c r="E55" s="191">
        <v>83</v>
      </c>
      <c r="F55" s="192" t="s">
        <v>77</v>
      </c>
      <c r="G55" s="193">
        <v>21</v>
      </c>
      <c r="H55" s="220">
        <v>0.019363425925925926</v>
      </c>
      <c r="I55" s="209">
        <v>42</v>
      </c>
      <c r="J55" s="199">
        <v>13</v>
      </c>
      <c r="K55" s="195" t="str">
        <f>IF(F55="M",S55,T55)</f>
        <v>M2</v>
      </c>
      <c r="L55" s="5"/>
      <c r="M55" s="6">
        <f>$I$8-1900</f>
        <v>110</v>
      </c>
      <c r="N55" s="18">
        <f>IF(K55="","",IF(H55=0,"NU",IF(H55=H54,N54,IF(F55=F54,N54+1,1))))</f>
        <v>42</v>
      </c>
      <c r="O55" s="17">
        <f>IF(I55=0,"",IF(H55=H54,O54,IF(I55="NU","",IF(H55="","",IF(F55&lt;&gt;F54,1,IF(K55=K54,O54+1,1))))))</f>
        <v>1</v>
      </c>
      <c r="P55" s="30" t="str">
        <f>IF(F55="w","W",IF(F55="w ","W",IF(F55="n","N",IF(F55="N ","N",IF(F55="m","M",IF(F55="M ","M",IF(F55="k","K",IF(F55="K ","K",""))))))))</f>
        <v>M</v>
      </c>
      <c r="Q55" s="7" t="str">
        <f>IF(C55&lt;&gt;0,P55,"x")</f>
        <v>M</v>
      </c>
      <c r="R55" s="7">
        <f>IF(F55="M",1,IF(F55="K",2,IF(F55="N",3,IF(F55="W",4," "))))</f>
        <v>1</v>
      </c>
      <c r="S55" s="13" t="str">
        <f t="shared" si="0"/>
        <v>M2</v>
      </c>
      <c r="T55" s="13" t="str">
        <f t="shared" si="1"/>
        <v>K2</v>
      </c>
      <c r="U55" s="110"/>
      <c r="V55" s="152">
        <f t="shared" si="2"/>
        <v>0</v>
      </c>
      <c r="W55" s="5">
        <f t="shared" si="3"/>
        <v>0</v>
      </c>
      <c r="X55" s="5">
        <f t="shared" si="4"/>
        <v>0</v>
      </c>
      <c r="Y55" s="5" t="str">
        <f t="shared" si="5"/>
        <v>M2</v>
      </c>
      <c r="Z55" s="156"/>
      <c r="AA55" s="156"/>
      <c r="AB55" s="156"/>
      <c r="AC55" s="156"/>
      <c r="AD55" s="121"/>
      <c r="AE55" s="121"/>
      <c r="AF55" s="121"/>
      <c r="AG55" s="121"/>
      <c r="AH55" s="102"/>
      <c r="AI55" s="113"/>
      <c r="AJ55" s="113"/>
      <c r="AK55" s="113"/>
      <c r="AL55" s="113"/>
      <c r="AM55" s="113"/>
      <c r="AN55" s="113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</row>
    <row r="56" spans="2:112" s="4" customFormat="1" ht="12" customHeight="1">
      <c r="B56" s="189">
        <v>45</v>
      </c>
      <c r="C56" s="190" t="s">
        <v>214</v>
      </c>
      <c r="D56" s="207" t="s">
        <v>180</v>
      </c>
      <c r="E56" s="191">
        <v>95</v>
      </c>
      <c r="F56" s="192" t="s">
        <v>77</v>
      </c>
      <c r="G56" s="193">
        <v>91</v>
      </c>
      <c r="H56" s="220">
        <v>0.019594907407407405</v>
      </c>
      <c r="I56" s="212">
        <v>43</v>
      </c>
      <c r="J56" s="199">
        <v>12</v>
      </c>
      <c r="K56" s="195" t="str">
        <f>IF(F56="M",S56,T56)</f>
        <v>M1</v>
      </c>
      <c r="L56" s="5"/>
      <c r="M56" s="6">
        <f>$I$8-1900</f>
        <v>110</v>
      </c>
      <c r="N56" s="18">
        <f>IF(K56="","",IF(H56=0,"NU",IF(H56=H55,N55,IF(F56=F55,N55+1,1))))</f>
        <v>43</v>
      </c>
      <c r="O56" s="17">
        <f>IF(I56=0,"",IF(H56=H55,O55,IF(I56="NU","",IF(H56="","",IF(F56&lt;&gt;F55,1,IF(K56=K55,O55+1,1))))))</f>
        <v>1</v>
      </c>
      <c r="P56" s="30" t="str">
        <f>IF(F56="w","W",IF(F56="w ","W",IF(F56="n","N",IF(F56="N ","N",IF(F56="m","M",IF(F56="M ","M",IF(F56="k","K",IF(F56="K ","K",""))))))))</f>
        <v>M</v>
      </c>
      <c r="Q56" s="7" t="str">
        <f>IF(C56&lt;&gt;0,P56,"x")</f>
        <v>M</v>
      </c>
      <c r="R56" s="7">
        <f>IF(F56="M",1,IF(F56="K",2,IF(F56="N",3,IF(F56="W",4," "))))</f>
        <v>1</v>
      </c>
      <c r="S56" s="13" t="str">
        <f t="shared" si="0"/>
        <v>M1</v>
      </c>
      <c r="T56" s="13" t="str">
        <f t="shared" si="1"/>
        <v>K1</v>
      </c>
      <c r="U56" s="110"/>
      <c r="V56" s="152">
        <f t="shared" si="2"/>
        <v>0</v>
      </c>
      <c r="W56" s="5">
        <f t="shared" si="3"/>
        <v>0</v>
      </c>
      <c r="X56" s="5">
        <f t="shared" si="4"/>
        <v>0</v>
      </c>
      <c r="Y56" s="5" t="str">
        <f t="shared" si="5"/>
        <v>M1</v>
      </c>
      <c r="Z56" s="156"/>
      <c r="AA56" s="156"/>
      <c r="AB56" s="156"/>
      <c r="AC56" s="156"/>
      <c r="AD56" s="121"/>
      <c r="AE56" s="121"/>
      <c r="AF56" s="121"/>
      <c r="AG56" s="121"/>
      <c r="AH56" s="102"/>
      <c r="AI56" s="115"/>
      <c r="AJ56" s="115"/>
      <c r="AK56" s="115"/>
      <c r="AL56" s="115"/>
      <c r="AM56" s="115"/>
      <c r="AN56" s="115"/>
      <c r="AO56" s="113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</row>
    <row r="57" spans="2:112" s="12" customFormat="1" ht="12" customHeight="1">
      <c r="B57" s="189">
        <v>46</v>
      </c>
      <c r="C57" s="190" t="s">
        <v>94</v>
      </c>
      <c r="D57" s="207" t="s">
        <v>76</v>
      </c>
      <c r="E57" s="191">
        <v>74</v>
      </c>
      <c r="F57" s="192" t="s">
        <v>77</v>
      </c>
      <c r="G57" s="193">
        <v>27</v>
      </c>
      <c r="H57" s="220">
        <v>0.019641203703703706</v>
      </c>
      <c r="I57" s="209">
        <v>44</v>
      </c>
      <c r="J57" s="199">
        <v>9</v>
      </c>
      <c r="K57" s="195" t="str">
        <f>IF(F57="M",S57,T57)</f>
        <v>M3</v>
      </c>
      <c r="L57" s="5"/>
      <c r="M57" s="6">
        <f>$I$8-1900</f>
        <v>110</v>
      </c>
      <c r="N57" s="18">
        <f>IF(K57="","",IF(H57=0,"NU",IF(H57=H56,N56,IF(F57=F56,N56+1,1))))</f>
        <v>44</v>
      </c>
      <c r="O57" s="17">
        <f>IF(I57=0,"",IF(H57=H56,O56,IF(I57="NU","",IF(H57="","",IF(F57&lt;&gt;F56,1,IF(K57=K56,O56+1,1))))))</f>
        <v>1</v>
      </c>
      <c r="P57" s="30" t="str">
        <f>IF(F57="w","W",IF(F57="w ","W",IF(F57="n","N",IF(F57="N ","N",IF(F57="m","M",IF(F57="M ","M",IF(F57="k","K",IF(F57="K ","K",""))))))))</f>
        <v>M</v>
      </c>
      <c r="Q57" s="7" t="str">
        <f>IF(C57&lt;&gt;0,P57,"x")</f>
        <v>M</v>
      </c>
      <c r="R57" s="7">
        <f>IF(F57="M",1,IF(F57="K",2,IF(F57="N",3,IF(F57="W",4," "))))</f>
        <v>1</v>
      </c>
      <c r="S57" s="13" t="str">
        <f t="shared" si="0"/>
        <v>M3</v>
      </c>
      <c r="T57" s="13" t="str">
        <f t="shared" si="1"/>
        <v>K3</v>
      </c>
      <c r="U57" s="114"/>
      <c r="V57" s="152">
        <f t="shared" si="2"/>
        <v>0</v>
      </c>
      <c r="W57" s="5">
        <f t="shared" si="3"/>
        <v>0</v>
      </c>
      <c r="X57" s="5">
        <f t="shared" si="4"/>
        <v>0</v>
      </c>
      <c r="Y57" s="5" t="str">
        <f t="shared" si="5"/>
        <v>M3</v>
      </c>
      <c r="Z57" s="156"/>
      <c r="AA57" s="156"/>
      <c r="AB57" s="156"/>
      <c r="AC57" s="156"/>
      <c r="AD57" s="121"/>
      <c r="AE57" s="121"/>
      <c r="AF57" s="121"/>
      <c r="AG57" s="121"/>
      <c r="AH57" s="102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</row>
    <row r="58" spans="2:112" s="4" customFormat="1" ht="12" customHeight="1">
      <c r="B58" s="189">
        <v>47</v>
      </c>
      <c r="C58" s="190" t="s">
        <v>102</v>
      </c>
      <c r="D58" s="190" t="s">
        <v>103</v>
      </c>
      <c r="E58" s="191">
        <v>90</v>
      </c>
      <c r="F58" s="197" t="s">
        <v>77</v>
      </c>
      <c r="G58" s="193">
        <v>38</v>
      </c>
      <c r="H58" s="220">
        <v>0.01990740740740741</v>
      </c>
      <c r="I58" s="209">
        <v>45</v>
      </c>
      <c r="J58" s="199">
        <v>14</v>
      </c>
      <c r="K58" s="195" t="str">
        <f>IF(F58="M",S58,T58)</f>
        <v>M2</v>
      </c>
      <c r="L58" s="5"/>
      <c r="M58" s="6">
        <f>$I$8-1900</f>
        <v>110</v>
      </c>
      <c r="N58" s="18">
        <f>IF(K58="","",IF(H58=0,"NU",IF(H58=H57,N57,IF(F58=F57,N57+1,1))))</f>
        <v>45</v>
      </c>
      <c r="O58" s="17">
        <f>IF(I58=0,"",IF(H58=H57,O57,IF(I58="NU","",IF(H58="","",IF(F58&lt;&gt;F57,1,IF(K58=K57,O57+1,1))))))</f>
        <v>1</v>
      </c>
      <c r="P58" s="30" t="str">
        <f>IF(F58="w","W",IF(F58="w ","W",IF(F58="n","N",IF(F58="N ","N",IF(F58="m","M",IF(F58="M ","M",IF(F58="k","K",IF(F58="K ","K",""))))))))</f>
        <v>M</v>
      </c>
      <c r="Q58" s="7" t="str">
        <f>IF(C58&lt;&gt;0,P58,"x")</f>
        <v>M</v>
      </c>
      <c r="R58" s="7">
        <f>IF(F58="M",1,IF(F58="K",2,IF(F58="N",3,IF(F58="W",4," "))))</f>
        <v>1</v>
      </c>
      <c r="S58" s="13" t="str">
        <f t="shared" si="0"/>
        <v>M2</v>
      </c>
      <c r="T58" s="13" t="str">
        <f t="shared" si="1"/>
        <v>K2</v>
      </c>
      <c r="U58" s="110"/>
      <c r="V58" s="152">
        <f t="shared" si="2"/>
        <v>0</v>
      </c>
      <c r="W58" s="5">
        <f t="shared" si="3"/>
        <v>0</v>
      </c>
      <c r="X58" s="5">
        <f t="shared" si="4"/>
        <v>0</v>
      </c>
      <c r="Y58" s="5" t="str">
        <f t="shared" si="5"/>
        <v>M2</v>
      </c>
      <c r="Z58" s="156"/>
      <c r="AA58" s="156"/>
      <c r="AB58" s="156"/>
      <c r="AC58" s="156"/>
      <c r="AD58" s="121"/>
      <c r="AE58" s="121"/>
      <c r="AF58" s="121"/>
      <c r="AG58" s="121"/>
      <c r="AH58" s="102"/>
      <c r="AI58" s="117"/>
      <c r="AJ58" s="117"/>
      <c r="AK58" s="117"/>
      <c r="AL58" s="117"/>
      <c r="AM58" s="117"/>
      <c r="AN58" s="117"/>
      <c r="AO58" s="117"/>
      <c r="AP58" s="110"/>
      <c r="AQ58" s="118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</row>
    <row r="59" spans="2:112" s="4" customFormat="1" ht="12" customHeight="1">
      <c r="B59" s="189">
        <v>48</v>
      </c>
      <c r="C59" s="190" t="s">
        <v>83</v>
      </c>
      <c r="D59" s="207" t="s">
        <v>84</v>
      </c>
      <c r="E59" s="191">
        <v>55</v>
      </c>
      <c r="F59" s="192" t="s">
        <v>77</v>
      </c>
      <c r="G59" s="193">
        <v>7</v>
      </c>
      <c r="H59" s="220">
        <v>0.01996527777777778</v>
      </c>
      <c r="I59" s="209">
        <v>46</v>
      </c>
      <c r="J59" s="199">
        <v>5</v>
      </c>
      <c r="K59" s="195" t="str">
        <f>IF(F59="M",S59,T59)</f>
        <v>M5</v>
      </c>
      <c r="L59" s="5"/>
      <c r="M59" s="6">
        <f>$I$8-1900</f>
        <v>110</v>
      </c>
      <c r="N59" s="18">
        <f>IF(K59="","",IF(H59=0,"NU",IF(H59=H58,N58,IF(F59=F58,N58+1,1))))</f>
        <v>46</v>
      </c>
      <c r="O59" s="17">
        <f>IF(I59=0,"",IF(H59=H58,O58,IF(I59="NU","",IF(H59="","",IF(F59&lt;&gt;F58,1,IF(K59=K58,O58+1,1))))))</f>
        <v>1</v>
      </c>
      <c r="P59" s="30" t="str">
        <f>IF(F59="w","W",IF(F59="w ","W",IF(F59="n","N",IF(F59="N ","N",IF(F59="m","M",IF(F59="M ","M",IF(F59="k","K",IF(F59="K ","K",""))))))))</f>
        <v>M</v>
      </c>
      <c r="Q59" s="7" t="str">
        <f>IF(C59&lt;&gt;0,P59,"x")</f>
        <v>M</v>
      </c>
      <c r="R59" s="7">
        <f>IF(F59="M",1,IF(F59="K",2,IF(F59="N",3,IF(F59="W",4," "))))</f>
        <v>1</v>
      </c>
      <c r="S59" s="13" t="str">
        <f t="shared" si="0"/>
        <v>M5</v>
      </c>
      <c r="T59" s="13" t="str">
        <f t="shared" si="1"/>
        <v>K3</v>
      </c>
      <c r="U59" s="110"/>
      <c r="V59" s="152">
        <f t="shared" si="2"/>
        <v>1</v>
      </c>
      <c r="W59" s="5">
        <f t="shared" si="3"/>
        <v>1</v>
      </c>
      <c r="X59" s="5">
        <f t="shared" si="4"/>
        <v>1</v>
      </c>
      <c r="Y59" s="5" t="str">
        <f t="shared" si="5"/>
        <v>M5</v>
      </c>
      <c r="Z59" s="156"/>
      <c r="AA59" s="156"/>
      <c r="AB59" s="156"/>
      <c r="AC59" s="156"/>
      <c r="AD59" s="121"/>
      <c r="AE59" s="121"/>
      <c r="AF59" s="121"/>
      <c r="AG59" s="121"/>
      <c r="AH59" s="102"/>
      <c r="AI59" s="115"/>
      <c r="AJ59" s="115"/>
      <c r="AK59" s="115"/>
      <c r="AL59" s="115"/>
      <c r="AM59" s="115"/>
      <c r="AN59" s="115"/>
      <c r="AO59" s="115"/>
      <c r="AP59" s="115"/>
      <c r="AQ59" s="115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</row>
    <row r="60" spans="2:112" s="4" customFormat="1" ht="12" customHeight="1">
      <c r="B60" s="189">
        <v>49</v>
      </c>
      <c r="C60" s="190" t="s">
        <v>213</v>
      </c>
      <c r="D60" s="190" t="s">
        <v>138</v>
      </c>
      <c r="E60" s="191">
        <v>58</v>
      </c>
      <c r="F60" s="192" t="s">
        <v>77</v>
      </c>
      <c r="G60" s="193">
        <v>89</v>
      </c>
      <c r="H60" s="220">
        <v>0.020092592592592592</v>
      </c>
      <c r="I60" s="210">
        <v>47</v>
      </c>
      <c r="J60" s="199">
        <v>6</v>
      </c>
      <c r="K60" s="195" t="str">
        <f>IF(F60="M",S60,T60)</f>
        <v>M5</v>
      </c>
      <c r="L60" s="13"/>
      <c r="M60" s="6">
        <f>$I$8-1900</f>
        <v>110</v>
      </c>
      <c r="N60" s="18">
        <f>IF(K60="","",IF(H60=0,"NU",IF(H60=H59,N59,IF(F60=F59,N59+1,1))))</f>
        <v>47</v>
      </c>
      <c r="O60" s="17">
        <f>IF(I60=0,"",IF(H60=H59,O59,IF(I60="NU","",IF(H60="","",IF(F60&lt;&gt;F59,1,IF(K60=K59,O59+1,1))))))</f>
        <v>2</v>
      </c>
      <c r="P60" s="30" t="str">
        <f>IF(F60="w","W",IF(F60="w ","W",IF(F60="n","N",IF(F60="N ","N",IF(F60="m","M",IF(F60="M ","M",IF(F60="k","K",IF(F60="K ","K",""))))))))</f>
        <v>M</v>
      </c>
      <c r="Q60" s="7" t="str">
        <f>IF(C60&lt;&gt;0,P60,"x")</f>
        <v>M</v>
      </c>
      <c r="R60" s="7">
        <f>IF(F60="M",1,IF(F60="K",2,IF(F60="N",3,IF(F60="W",4," "))))</f>
        <v>1</v>
      </c>
      <c r="S60" s="13" t="str">
        <f t="shared" si="0"/>
        <v>M5</v>
      </c>
      <c r="T60" s="13" t="str">
        <f t="shared" si="1"/>
        <v>K3</v>
      </c>
      <c r="U60" s="110"/>
      <c r="V60" s="152">
        <f t="shared" si="2"/>
        <v>0</v>
      </c>
      <c r="W60" s="5">
        <f t="shared" si="3"/>
        <v>0</v>
      </c>
      <c r="X60" s="5">
        <f t="shared" si="4"/>
        <v>0</v>
      </c>
      <c r="Y60" s="5" t="str">
        <f t="shared" si="5"/>
        <v>M5</v>
      </c>
      <c r="Z60" s="156"/>
      <c r="AA60" s="156"/>
      <c r="AB60" s="156"/>
      <c r="AC60" s="156"/>
      <c r="AD60" s="121"/>
      <c r="AE60" s="121"/>
      <c r="AF60" s="121"/>
      <c r="AG60" s="121"/>
      <c r="AH60" s="102"/>
      <c r="AI60" s="117"/>
      <c r="AJ60" s="117"/>
      <c r="AK60" s="117"/>
      <c r="AL60" s="117"/>
      <c r="AM60" s="117"/>
      <c r="AN60" s="117"/>
      <c r="AO60" s="117"/>
      <c r="AP60" s="110"/>
      <c r="AQ60" s="118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</row>
    <row r="61" spans="2:112" s="4" customFormat="1" ht="12" customHeight="1">
      <c r="B61" s="189">
        <v>50</v>
      </c>
      <c r="C61" s="190" t="s">
        <v>85</v>
      </c>
      <c r="D61" s="207" t="s">
        <v>76</v>
      </c>
      <c r="E61" s="191">
        <v>74</v>
      </c>
      <c r="F61" s="192" t="s">
        <v>77</v>
      </c>
      <c r="G61" s="193">
        <v>9</v>
      </c>
      <c r="H61" s="220">
        <v>0.020104166666666666</v>
      </c>
      <c r="I61" s="209">
        <v>48</v>
      </c>
      <c r="J61" s="199">
        <v>10</v>
      </c>
      <c r="K61" s="195" t="str">
        <f>IF(F61="M",S61,T61)</f>
        <v>M3</v>
      </c>
      <c r="L61" s="5"/>
      <c r="M61" s="6">
        <f>$I$8-1900</f>
        <v>110</v>
      </c>
      <c r="N61" s="18">
        <f>IF(K61="","",IF(H61=0,"NU",IF(H61=H60,N60,IF(F61=F60,N60+1,1))))</f>
        <v>48</v>
      </c>
      <c r="O61" s="17">
        <f>IF(I61=0,"",IF(H61=H60,O60,IF(I61="NU","",IF(H61="","",IF(F61&lt;&gt;F60,1,IF(K61=K60,O60+1,1))))))</f>
        <v>1</v>
      </c>
      <c r="P61" s="30" t="str">
        <f>IF(F61="w","W",IF(F61="w ","W",IF(F61="n","N",IF(F61="N ","N",IF(F61="m","M",IF(F61="M ","M",IF(F61="k","K",IF(F61="K ","K",""))))))))</f>
        <v>M</v>
      </c>
      <c r="Q61" s="7" t="str">
        <f>IF(C61&lt;&gt;0,P61,"x")</f>
        <v>M</v>
      </c>
      <c r="R61" s="7">
        <f>IF(F61="M",1,IF(F61="K",2,IF(F61="N",3,IF(F61="W",4," "))))</f>
        <v>1</v>
      </c>
      <c r="S61" s="13" t="str">
        <f t="shared" si="0"/>
        <v>M3</v>
      </c>
      <c r="T61" s="13" t="str">
        <f t="shared" si="1"/>
        <v>K3</v>
      </c>
      <c r="U61" s="110"/>
      <c r="V61" s="152">
        <f t="shared" si="2"/>
        <v>0</v>
      </c>
      <c r="W61" s="5">
        <f t="shared" si="3"/>
        <v>0</v>
      </c>
      <c r="X61" s="5">
        <f t="shared" si="4"/>
        <v>0</v>
      </c>
      <c r="Y61" s="5" t="str">
        <f t="shared" si="5"/>
        <v>M3</v>
      </c>
      <c r="Z61" s="156"/>
      <c r="AA61" s="156"/>
      <c r="AB61" s="156"/>
      <c r="AC61" s="156"/>
      <c r="AD61" s="121"/>
      <c r="AE61" s="121"/>
      <c r="AF61" s="121"/>
      <c r="AG61" s="121"/>
      <c r="AH61" s="102"/>
      <c r="AI61" s="115"/>
      <c r="AJ61" s="115"/>
      <c r="AK61" s="115"/>
      <c r="AL61" s="115"/>
      <c r="AM61" s="115"/>
      <c r="AN61" s="115"/>
      <c r="AO61" s="115"/>
      <c r="AP61" s="115"/>
      <c r="AQ61" s="115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</row>
    <row r="62" spans="2:112" s="4" customFormat="1" ht="12" customHeight="1">
      <c r="B62" s="189">
        <v>51</v>
      </c>
      <c r="C62" s="190" t="s">
        <v>148</v>
      </c>
      <c r="D62" s="207" t="s">
        <v>149</v>
      </c>
      <c r="E62" s="191">
        <v>93</v>
      </c>
      <c r="F62" s="192" t="s">
        <v>77</v>
      </c>
      <c r="G62" s="193">
        <v>16</v>
      </c>
      <c r="H62" s="220">
        <v>0.020150462962962964</v>
      </c>
      <c r="I62" s="212">
        <v>49</v>
      </c>
      <c r="J62" s="199">
        <v>13</v>
      </c>
      <c r="K62" s="195" t="str">
        <f>IF(F62="M",S62,T62)</f>
        <v>M1</v>
      </c>
      <c r="L62" s="5"/>
      <c r="M62" s="6">
        <f>$I$8-1900</f>
        <v>110</v>
      </c>
      <c r="N62" s="18">
        <f>IF(K62="","",IF(H62=0,"NU",IF(H62=H61,N61,IF(F62=F61,N61+1,1))))</f>
        <v>49</v>
      </c>
      <c r="O62" s="17">
        <f>IF(I62=0,"",IF(H62=H61,O61,IF(I62="NU","",IF(H62="","",IF(F62&lt;&gt;F61,1,IF(K62=K61,O61+1,1))))))</f>
        <v>1</v>
      </c>
      <c r="P62" s="30" t="str">
        <f>IF(F62="w","W",IF(F62="w ","W",IF(F62="n","N",IF(F62="N ","N",IF(F62="m","M",IF(F62="M ","M",IF(F62="k","K",IF(F62="K ","K",""))))))))</f>
        <v>M</v>
      </c>
      <c r="Q62" s="7" t="str">
        <f>IF(C62&lt;&gt;0,P62,"x")</f>
        <v>M</v>
      </c>
      <c r="R62" s="7">
        <f>IF(F62="M",1,IF(F62="K",2,IF(F62="N",3,IF(F62="W",4," "))))</f>
        <v>1</v>
      </c>
      <c r="S62" s="13" t="str">
        <f t="shared" si="0"/>
        <v>M1</v>
      </c>
      <c r="T62" s="13" t="str">
        <f t="shared" si="1"/>
        <v>K1</v>
      </c>
      <c r="U62" s="110"/>
      <c r="V62" s="152">
        <f t="shared" si="2"/>
        <v>1</v>
      </c>
      <c r="W62" s="5">
        <f t="shared" si="3"/>
        <v>1</v>
      </c>
      <c r="X62" s="5">
        <f t="shared" si="4"/>
        <v>1</v>
      </c>
      <c r="Y62" s="5" t="str">
        <f t="shared" si="5"/>
        <v>M1</v>
      </c>
      <c r="Z62" s="156"/>
      <c r="AA62" s="156"/>
      <c r="AB62" s="156"/>
      <c r="AC62" s="156"/>
      <c r="AD62" s="121"/>
      <c r="AE62" s="121"/>
      <c r="AF62" s="121"/>
      <c r="AG62" s="121"/>
      <c r="AH62" s="102"/>
      <c r="AI62" s="117"/>
      <c r="AJ62" s="117"/>
      <c r="AK62" s="117"/>
      <c r="AL62" s="117"/>
      <c r="AM62" s="117"/>
      <c r="AN62" s="117"/>
      <c r="AO62" s="117"/>
      <c r="AP62" s="110"/>
      <c r="AQ62" s="118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</row>
    <row r="63" spans="2:112" s="4" customFormat="1" ht="12" customHeight="1">
      <c r="B63" s="189">
        <v>52</v>
      </c>
      <c r="C63" s="190" t="s">
        <v>206</v>
      </c>
      <c r="D63" s="207" t="s">
        <v>138</v>
      </c>
      <c r="E63" s="191">
        <v>94</v>
      </c>
      <c r="F63" s="192" t="s">
        <v>77</v>
      </c>
      <c r="G63" s="193">
        <v>84</v>
      </c>
      <c r="H63" s="220">
        <v>0.02028935185185185</v>
      </c>
      <c r="I63" s="209">
        <v>50</v>
      </c>
      <c r="J63" s="199">
        <v>14</v>
      </c>
      <c r="K63" s="195" t="str">
        <f>IF(F63="M",S63,T63)</f>
        <v>M1</v>
      </c>
      <c r="L63" s="5"/>
      <c r="M63" s="6">
        <f>$I$8-1900</f>
        <v>110</v>
      </c>
      <c r="N63" s="18">
        <f>IF(K63="","",IF(H63=0,"NU",IF(H63=H62,N62,IF(F63=F62,N62+1,1))))</f>
        <v>50</v>
      </c>
      <c r="O63" s="17">
        <f>IF(I63=0,"",IF(H63=H62,O62,IF(I63="NU","",IF(H63="","",IF(F63&lt;&gt;F62,1,IF(K63=K62,O62+1,1))))))</f>
        <v>2</v>
      </c>
      <c r="P63" s="30" t="str">
        <f>IF(F63="w","W",IF(F63="w ","W",IF(F63="n","N",IF(F63="N ","N",IF(F63="m","M",IF(F63="M ","M",IF(F63="k","K",IF(F63="K ","K",""))))))))</f>
        <v>M</v>
      </c>
      <c r="Q63" s="7" t="str">
        <f>IF(C63&lt;&gt;0,P63,"x")</f>
        <v>M</v>
      </c>
      <c r="R63" s="7">
        <f>IF(F63="M",1,IF(F63="K",2,IF(F63="N",3,IF(F63="W",4," "))))</f>
        <v>1</v>
      </c>
      <c r="S63" s="13" t="str">
        <f t="shared" si="0"/>
        <v>M1</v>
      </c>
      <c r="T63" s="13" t="str">
        <f t="shared" si="1"/>
        <v>K1</v>
      </c>
      <c r="U63" s="110"/>
      <c r="V63" s="152">
        <f t="shared" si="2"/>
        <v>0</v>
      </c>
      <c r="W63" s="5">
        <f t="shared" si="3"/>
        <v>0</v>
      </c>
      <c r="X63" s="5">
        <f t="shared" si="4"/>
        <v>0</v>
      </c>
      <c r="Y63" s="5" t="str">
        <f t="shared" si="5"/>
        <v>M1</v>
      </c>
      <c r="Z63" s="156"/>
      <c r="AA63" s="156"/>
      <c r="AB63" s="156"/>
      <c r="AC63" s="156"/>
      <c r="AD63" s="121"/>
      <c r="AE63" s="121"/>
      <c r="AF63" s="121"/>
      <c r="AG63" s="121"/>
      <c r="AH63" s="102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</row>
    <row r="64" spans="2:112" s="4" customFormat="1" ht="12" customHeight="1">
      <c r="B64" s="189">
        <v>53</v>
      </c>
      <c r="C64" s="190" t="s">
        <v>211</v>
      </c>
      <c r="D64" s="190" t="s">
        <v>212</v>
      </c>
      <c r="E64" s="191">
        <v>59</v>
      </c>
      <c r="F64" s="197" t="s">
        <v>77</v>
      </c>
      <c r="G64" s="193">
        <v>88</v>
      </c>
      <c r="H64" s="220">
        <v>0.02037037037037037</v>
      </c>
      <c r="I64" s="209">
        <v>51</v>
      </c>
      <c r="J64" s="199">
        <v>7</v>
      </c>
      <c r="K64" s="195" t="str">
        <f>IF(F64="M",S64,T64)</f>
        <v>M5</v>
      </c>
      <c r="L64" s="5"/>
      <c r="M64" s="6">
        <f>$I$8-1900</f>
        <v>110</v>
      </c>
      <c r="N64" s="18">
        <f>IF(K64="","",IF(H64=0,"NU",IF(H64=H63,N63,IF(F64=F63,N63+1,1))))</f>
        <v>51</v>
      </c>
      <c r="O64" s="17">
        <f>IF(I64=0,"",IF(H64=H63,O63,IF(I64="NU","",IF(H64="","",IF(F64&lt;&gt;F63,1,IF(K64=K63,O63+1,1))))))</f>
        <v>1</v>
      </c>
      <c r="P64" s="30" t="str">
        <f>IF(F64="w","W",IF(F64="w ","W",IF(F64="n","N",IF(F64="N ","N",IF(F64="m","M",IF(F64="M ","M",IF(F64="k","K",IF(F64="K ","K",""))))))))</f>
        <v>M</v>
      </c>
      <c r="Q64" s="7" t="str">
        <f>IF(C64&lt;&gt;0,P64,"x")</f>
        <v>M</v>
      </c>
      <c r="R64" s="7">
        <f>IF(F64="M",1,IF(F64="K",2,IF(F64="N",3,IF(F64="W",4," "))))</f>
        <v>1</v>
      </c>
      <c r="S64" s="13" t="str">
        <f t="shared" si="0"/>
        <v>M5</v>
      </c>
      <c r="T64" s="13" t="str">
        <f t="shared" si="1"/>
        <v>K3</v>
      </c>
      <c r="U64" s="110"/>
      <c r="V64" s="152">
        <f t="shared" si="2"/>
        <v>0</v>
      </c>
      <c r="W64" s="5">
        <f t="shared" si="3"/>
        <v>0</v>
      </c>
      <c r="X64" s="5">
        <f t="shared" si="4"/>
        <v>0</v>
      </c>
      <c r="Y64" s="5" t="str">
        <f t="shared" si="5"/>
        <v>M5</v>
      </c>
      <c r="Z64" s="156"/>
      <c r="AA64" s="156"/>
      <c r="AB64" s="156"/>
      <c r="AC64" s="156"/>
      <c r="AD64" s="121"/>
      <c r="AE64" s="121"/>
      <c r="AF64" s="121"/>
      <c r="AG64" s="121"/>
      <c r="AH64" s="102"/>
      <c r="AI64" s="117"/>
      <c r="AJ64" s="117"/>
      <c r="AK64" s="117"/>
      <c r="AL64" s="117"/>
      <c r="AM64" s="117"/>
      <c r="AN64" s="117"/>
      <c r="AO64" s="117"/>
      <c r="AP64" s="110"/>
      <c r="AQ64" s="118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</row>
    <row r="65" spans="2:112" s="4" customFormat="1" ht="12" customHeight="1">
      <c r="B65" s="189">
        <v>54</v>
      </c>
      <c r="C65" s="190" t="s">
        <v>114</v>
      </c>
      <c r="D65" s="207" t="s">
        <v>116</v>
      </c>
      <c r="E65" s="191">
        <v>86</v>
      </c>
      <c r="F65" s="192" t="s">
        <v>77</v>
      </c>
      <c r="G65" s="193">
        <v>47</v>
      </c>
      <c r="H65" s="220">
        <v>0.020532407407407405</v>
      </c>
      <c r="I65" s="212">
        <v>52</v>
      </c>
      <c r="J65" s="199">
        <v>15</v>
      </c>
      <c r="K65" s="195" t="str">
        <f>IF(F65="M",S65,T65)</f>
        <v>M2</v>
      </c>
      <c r="L65" s="5"/>
      <c r="M65" s="6">
        <f>$I$8-1900</f>
        <v>110</v>
      </c>
      <c r="N65" s="18">
        <f>IF(K65="","",IF(H65=0,"NU",IF(H65=H64,N64,IF(F65=F64,N64+1,1))))</f>
        <v>52</v>
      </c>
      <c r="O65" s="17">
        <f>IF(I65=0,"",IF(H65=H64,O64,IF(I65="NU","",IF(H65="","",IF(F65&lt;&gt;F64,1,IF(K65=K64,O64+1,1))))))</f>
        <v>1</v>
      </c>
      <c r="P65" s="30" t="str">
        <f>IF(F65="w","W",IF(F65="w ","W",IF(F65="n","N",IF(F65="N ","N",IF(F65="m","M",IF(F65="M ","M",IF(F65="k","K",IF(F65="K ","K",""))))))))</f>
        <v>M</v>
      </c>
      <c r="Q65" s="7" t="str">
        <f>IF(C65&lt;&gt;0,P65,"x")</f>
        <v>M</v>
      </c>
      <c r="R65" s="7">
        <f>IF(F65="M",1,IF(F65="K",2,IF(F65="N",3,IF(F65="W",4," "))))</f>
        <v>1</v>
      </c>
      <c r="S65" s="13" t="str">
        <f t="shared" si="0"/>
        <v>M2</v>
      </c>
      <c r="T65" s="13" t="str">
        <f t="shared" si="1"/>
        <v>K2</v>
      </c>
      <c r="U65" s="110"/>
      <c r="V65" s="152">
        <f t="shared" si="2"/>
        <v>0</v>
      </c>
      <c r="W65" s="5">
        <f t="shared" si="3"/>
        <v>0</v>
      </c>
      <c r="X65" s="5">
        <f t="shared" si="4"/>
        <v>0</v>
      </c>
      <c r="Y65" s="5" t="str">
        <f t="shared" si="5"/>
        <v>M2</v>
      </c>
      <c r="Z65" s="156"/>
      <c r="AA65" s="156"/>
      <c r="AB65" s="156"/>
      <c r="AC65" s="156"/>
      <c r="AD65" s="121"/>
      <c r="AE65" s="121"/>
      <c r="AF65" s="121"/>
      <c r="AG65" s="121"/>
      <c r="AH65" s="102"/>
      <c r="AI65" s="115"/>
      <c r="AJ65" s="115"/>
      <c r="AK65" s="115"/>
      <c r="AL65" s="115"/>
      <c r="AM65" s="115"/>
      <c r="AN65" s="115"/>
      <c r="AO65" s="115"/>
      <c r="AP65" s="115"/>
      <c r="AQ65" s="115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</row>
    <row r="66" spans="2:112" s="4" customFormat="1" ht="12" customHeight="1">
      <c r="B66" s="189">
        <v>55</v>
      </c>
      <c r="C66" s="196" t="s">
        <v>81</v>
      </c>
      <c r="D66" s="207" t="s">
        <v>76</v>
      </c>
      <c r="E66" s="191">
        <v>55</v>
      </c>
      <c r="F66" s="192" t="s">
        <v>77</v>
      </c>
      <c r="G66" s="193">
        <v>4</v>
      </c>
      <c r="H66" s="220">
        <v>0.02065972222222222</v>
      </c>
      <c r="I66" s="209">
        <v>53</v>
      </c>
      <c r="J66" s="199">
        <v>8</v>
      </c>
      <c r="K66" s="195" t="str">
        <f>IF(F66="M",S66,T66)</f>
        <v>M5</v>
      </c>
      <c r="L66" s="5"/>
      <c r="M66" s="6">
        <f>$I$8-1900</f>
        <v>110</v>
      </c>
      <c r="N66" s="18">
        <f>IF(K66="","",IF(H66=0,"NU",IF(H66=H65,N65,IF(F66=F65,N65+1,1))))</f>
        <v>53</v>
      </c>
      <c r="O66" s="17">
        <f>IF(I66=0,"",IF(H66=H65,O65,IF(I66="NU","",IF(H66="","",IF(F66&lt;&gt;F65,1,IF(K66=K65,O65+1,1))))))</f>
        <v>1</v>
      </c>
      <c r="P66" s="30" t="str">
        <f>IF(F66="w","W",IF(F66="w ","W",IF(F66="n","N",IF(F66="N ","N",IF(F66="m","M",IF(F66="M ","M",IF(F66="k","K",IF(F66="K ","K",""))))))))</f>
        <v>M</v>
      </c>
      <c r="Q66" s="7" t="str">
        <f>IF(C66&lt;&gt;0,P66,"x")</f>
        <v>M</v>
      </c>
      <c r="R66" s="7">
        <f>IF(F66="M",1,IF(F66="K",2,IF(F66="N",3,IF(F66="W",4," "))))</f>
        <v>1</v>
      </c>
      <c r="S66" s="13" t="str">
        <f t="shared" si="0"/>
        <v>M5</v>
      </c>
      <c r="T66" s="13" t="str">
        <f t="shared" si="1"/>
        <v>K3</v>
      </c>
      <c r="U66" s="110"/>
      <c r="V66" s="152">
        <f t="shared" si="2"/>
        <v>0</v>
      </c>
      <c r="W66" s="5">
        <f t="shared" si="3"/>
        <v>0</v>
      </c>
      <c r="X66" s="5">
        <f t="shared" si="4"/>
        <v>0</v>
      </c>
      <c r="Y66" s="5" t="str">
        <f t="shared" si="5"/>
        <v>M5</v>
      </c>
      <c r="Z66" s="156"/>
      <c r="AA66" s="156"/>
      <c r="AB66" s="156"/>
      <c r="AC66" s="156"/>
      <c r="AD66" s="121"/>
      <c r="AE66" s="121"/>
      <c r="AF66" s="121"/>
      <c r="AG66" s="121"/>
      <c r="AH66" s="102"/>
      <c r="AI66" s="117"/>
      <c r="AJ66" s="117"/>
      <c r="AK66" s="117"/>
      <c r="AL66" s="117"/>
      <c r="AM66" s="117"/>
      <c r="AN66" s="117"/>
      <c r="AO66" s="117"/>
      <c r="AP66" s="110"/>
      <c r="AQ66" s="118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</row>
    <row r="67" spans="2:112" s="4" customFormat="1" ht="12" customHeight="1">
      <c r="B67" s="189">
        <v>56</v>
      </c>
      <c r="C67" s="190" t="s">
        <v>140</v>
      </c>
      <c r="D67" s="207" t="s">
        <v>141</v>
      </c>
      <c r="E67" s="191">
        <v>71</v>
      </c>
      <c r="F67" s="192" t="s">
        <v>77</v>
      </c>
      <c r="G67" s="193">
        <v>12</v>
      </c>
      <c r="H67" s="220">
        <v>0.02074074074074074</v>
      </c>
      <c r="I67" s="209">
        <v>54</v>
      </c>
      <c r="J67" s="199">
        <v>11</v>
      </c>
      <c r="K67" s="195" t="str">
        <f>IF(F67="M",S67,T67)</f>
        <v>M3</v>
      </c>
      <c r="L67" s="5"/>
      <c r="M67" s="6">
        <f>$I$8-1900</f>
        <v>110</v>
      </c>
      <c r="N67" s="18">
        <f>IF(K67="","",IF(H67=0,"NU",IF(H67=H66,N66,IF(F67=F66,N66+1,1))))</f>
        <v>54</v>
      </c>
      <c r="O67" s="17">
        <f>IF(I67=0,"",IF(H67=H66,O66,IF(I67="NU","",IF(H67="","",IF(F67&lt;&gt;F66,1,IF(K67=K66,O66+1,1))))))</f>
        <v>1</v>
      </c>
      <c r="P67" s="30" t="str">
        <f>IF(F67="w","W",IF(F67="w ","W",IF(F67="n","N",IF(F67="N ","N",IF(F67="m","M",IF(F67="M ","M",IF(F67="k","K",IF(F67="K ","K",""))))))))</f>
        <v>M</v>
      </c>
      <c r="Q67" s="7" t="str">
        <f>IF(C67&lt;&gt;0,P67,"x")</f>
        <v>M</v>
      </c>
      <c r="R67" s="7">
        <f>IF(F67="M",1,IF(F67="K",2,IF(F67="N",3,IF(F67="W",4," "))))</f>
        <v>1</v>
      </c>
      <c r="S67" s="13" t="str">
        <f t="shared" si="0"/>
        <v>M3</v>
      </c>
      <c r="T67" s="13" t="str">
        <f t="shared" si="1"/>
        <v>K3</v>
      </c>
      <c r="U67" s="110"/>
      <c r="V67" s="152">
        <f>IF(C67=0,0,IF(I67&lt;=6,0,IF(K67=K68,1,0)))</f>
        <v>0</v>
      </c>
      <c r="W67" s="5">
        <f t="shared" si="3"/>
        <v>0</v>
      </c>
      <c r="X67" s="5">
        <f t="shared" si="4"/>
        <v>0</v>
      </c>
      <c r="Y67" s="5" t="str">
        <f t="shared" si="5"/>
        <v>M3</v>
      </c>
      <c r="Z67" s="156"/>
      <c r="AA67" s="156"/>
      <c r="AB67" s="156"/>
      <c r="AC67" s="156"/>
      <c r="AD67" s="121"/>
      <c r="AE67" s="121"/>
      <c r="AF67" s="121"/>
      <c r="AG67" s="121"/>
      <c r="AH67" s="102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</row>
    <row r="68" spans="2:112" s="4" customFormat="1" ht="12" customHeight="1">
      <c r="B68" s="189">
        <v>57</v>
      </c>
      <c r="C68" s="190" t="s">
        <v>204</v>
      </c>
      <c r="D68" s="207" t="s">
        <v>205</v>
      </c>
      <c r="E68" s="191">
        <v>70</v>
      </c>
      <c r="F68" s="197" t="s">
        <v>77</v>
      </c>
      <c r="G68" s="193">
        <v>82</v>
      </c>
      <c r="H68" s="220">
        <v>0.020787037037037038</v>
      </c>
      <c r="I68" s="212">
        <v>55</v>
      </c>
      <c r="J68" s="199">
        <v>8</v>
      </c>
      <c r="K68" s="195" t="str">
        <f>IF(F68="M",S68,T68)</f>
        <v>M4</v>
      </c>
      <c r="M68" s="6">
        <f>$I$8-1900</f>
        <v>110</v>
      </c>
      <c r="N68" s="18">
        <f>IF(K68="","",IF(H68=0,"NU",IF(H68=H67,N67,IF(F68=F67,N67+1,1))))</f>
        <v>55</v>
      </c>
      <c r="O68" s="17">
        <f>IF(I68=0,"",IF(H68=H67,O67,IF(I68="NU","",IF(H68="","",IF(F68&lt;&gt;F67,1,IF(K68=K67,O67+1,1))))))</f>
        <v>1</v>
      </c>
      <c r="P68" s="30" t="str">
        <f>IF(F68="w","W",IF(F68="w ","W",IF(F68="n","N",IF(F68="N ","N",IF(F68="m","M",IF(F68="M ","M",IF(F68="k","K",IF(F68="K ","K",""))))))))</f>
        <v>M</v>
      </c>
      <c r="Q68" s="7" t="str">
        <f>IF(C68&lt;&gt;0,P68,"x")</f>
        <v>M</v>
      </c>
      <c r="R68" s="7">
        <f>IF(F68="M",1,IF(F68="K",2,IF(F68="N",3,IF(F68="W",4," "))))</f>
        <v>1</v>
      </c>
      <c r="S68" s="13" t="str">
        <f t="shared" si="0"/>
        <v>M4</v>
      </c>
      <c r="T68" s="13" t="str">
        <f t="shared" si="1"/>
        <v>K3</v>
      </c>
      <c r="U68" s="110"/>
      <c r="V68" s="152">
        <f t="shared" si="2"/>
        <v>0</v>
      </c>
      <c r="W68" s="5">
        <f t="shared" si="3"/>
        <v>0</v>
      </c>
      <c r="X68" s="5">
        <f t="shared" si="4"/>
        <v>0</v>
      </c>
      <c r="Y68" s="5" t="str">
        <f t="shared" si="5"/>
        <v>M4</v>
      </c>
      <c r="Z68" s="156"/>
      <c r="AA68" s="156"/>
      <c r="AB68" s="156"/>
      <c r="AC68" s="156"/>
      <c r="AD68" s="121"/>
      <c r="AE68" s="121"/>
      <c r="AF68" s="121"/>
      <c r="AG68" s="121"/>
      <c r="AH68" s="102"/>
      <c r="AI68" s="117"/>
      <c r="AJ68" s="117"/>
      <c r="AK68" s="117"/>
      <c r="AL68" s="117"/>
      <c r="AM68" s="117"/>
      <c r="AN68" s="117"/>
      <c r="AO68" s="117"/>
      <c r="AP68" s="110"/>
      <c r="AQ68" s="118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</row>
    <row r="69" spans="2:112" s="4" customFormat="1" ht="12" customHeight="1">
      <c r="B69" s="189">
        <v>58</v>
      </c>
      <c r="C69" s="190" t="s">
        <v>122</v>
      </c>
      <c r="D69" s="207" t="s">
        <v>121</v>
      </c>
      <c r="E69" s="191">
        <v>90</v>
      </c>
      <c r="F69" s="192" t="s">
        <v>77</v>
      </c>
      <c r="G69" s="193">
        <v>59</v>
      </c>
      <c r="H69" s="220">
        <v>0.020995370370370373</v>
      </c>
      <c r="I69" s="209">
        <v>56</v>
      </c>
      <c r="J69" s="199">
        <v>16</v>
      </c>
      <c r="K69" s="195" t="str">
        <f>IF(F69="M",S69,T69)</f>
        <v>M2</v>
      </c>
      <c r="L69" s="5"/>
      <c r="M69" s="6">
        <f>$I$8-1900</f>
        <v>110</v>
      </c>
      <c r="N69" s="18">
        <f>IF(K69="","",IF(H69=0,"NU",IF(H69=H68,N68,IF(F69=F68,N68+1,1))))</f>
        <v>56</v>
      </c>
      <c r="O69" s="17">
        <f>IF(I69=0,"",IF(H69=H68,O68,IF(I69="NU","",IF(H69="","",IF(F69&lt;&gt;F68,1,IF(K69=K68,O68+1,1))))))</f>
        <v>1</v>
      </c>
      <c r="P69" s="30" t="str">
        <f>IF(F69="w","W",IF(F69="w ","W",IF(F69="n","N",IF(F69="N ","N",IF(F69="m","M",IF(F69="M ","M",IF(F69="k","K",IF(F69="K ","K",""))))))))</f>
        <v>M</v>
      </c>
      <c r="Q69" s="7" t="str">
        <f>IF(C69&lt;&gt;0,P69,"x")</f>
        <v>M</v>
      </c>
      <c r="R69" s="7">
        <f>IF(F69="M",1,IF(F69="K",2,IF(F69="N",3,IF(F69="W",4," "))))</f>
        <v>1</v>
      </c>
      <c r="S69" s="13" t="str">
        <f t="shared" si="0"/>
        <v>M2</v>
      </c>
      <c r="T69" s="13" t="str">
        <f t="shared" si="1"/>
        <v>K2</v>
      </c>
      <c r="U69" s="110"/>
      <c r="V69" s="152">
        <f t="shared" si="2"/>
        <v>0</v>
      </c>
      <c r="W69" s="5">
        <f t="shared" si="3"/>
        <v>0</v>
      </c>
      <c r="X69" s="5">
        <f t="shared" si="4"/>
        <v>0</v>
      </c>
      <c r="Y69" s="5" t="str">
        <f t="shared" si="5"/>
        <v>M2</v>
      </c>
      <c r="Z69" s="156"/>
      <c r="AA69" s="156"/>
      <c r="AB69" s="156"/>
      <c r="AC69" s="156"/>
      <c r="AD69" s="121"/>
      <c r="AE69" s="121"/>
      <c r="AF69" s="121"/>
      <c r="AG69" s="121"/>
      <c r="AH69" s="102"/>
      <c r="AI69" s="115"/>
      <c r="AJ69" s="115"/>
      <c r="AK69" s="115"/>
      <c r="AL69" s="115"/>
      <c r="AM69" s="115"/>
      <c r="AN69" s="115"/>
      <c r="AO69" s="115"/>
      <c r="AP69" s="115"/>
      <c r="AQ69" s="115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</row>
    <row r="70" spans="2:112" s="4" customFormat="1" ht="12" customHeight="1">
      <c r="B70" s="189">
        <v>59</v>
      </c>
      <c r="C70" s="190" t="s">
        <v>210</v>
      </c>
      <c r="D70" s="207" t="s">
        <v>200</v>
      </c>
      <c r="E70" s="191">
        <v>94</v>
      </c>
      <c r="F70" s="192" t="s">
        <v>77</v>
      </c>
      <c r="G70" s="193">
        <v>87</v>
      </c>
      <c r="H70" s="220">
        <v>0.02108796296296296</v>
      </c>
      <c r="I70" s="210">
        <v>57</v>
      </c>
      <c r="J70" s="199">
        <v>15</v>
      </c>
      <c r="K70" s="195" t="str">
        <f>IF(F70="M",S70,T70)</f>
        <v>M1</v>
      </c>
      <c r="L70" s="5"/>
      <c r="M70" s="6">
        <f>$I$8-1900</f>
        <v>110</v>
      </c>
      <c r="N70" s="18">
        <f>IF(K70="","",IF(H70=0,"NU",IF(H70=H69,N69,IF(F70=F69,N69+1,1))))</f>
        <v>57</v>
      </c>
      <c r="O70" s="17">
        <f>IF(I70=0,"",IF(H70=H69,O69,IF(I70="NU","",IF(H70="","",IF(F70&lt;&gt;F69,1,IF(K70=K69,O69+1,1))))))</f>
        <v>1</v>
      </c>
      <c r="P70" s="30" t="str">
        <f>IF(F70="w","W",IF(F70="w ","W",IF(F70="n","N",IF(F70="N ","N",IF(F70="m","M",IF(F70="M ","M",IF(F70="k","K",IF(F70="K ","K",""))))))))</f>
        <v>M</v>
      </c>
      <c r="Q70" s="7" t="str">
        <f>IF(C70&lt;&gt;0,P70,"x")</f>
        <v>M</v>
      </c>
      <c r="R70" s="7">
        <f>IF(F70="M",1,IF(F70="K",2,IF(F70="N",3,IF(F70="W",4," "))))</f>
        <v>1</v>
      </c>
      <c r="S70" s="13" t="str">
        <f t="shared" si="0"/>
        <v>M1</v>
      </c>
      <c r="T70" s="13" t="str">
        <f t="shared" si="1"/>
        <v>K1</v>
      </c>
      <c r="U70" s="110"/>
      <c r="V70" s="152">
        <f t="shared" si="2"/>
        <v>0</v>
      </c>
      <c r="W70" s="5">
        <f t="shared" si="3"/>
        <v>0</v>
      </c>
      <c r="X70" s="5">
        <f t="shared" si="4"/>
        <v>0</v>
      </c>
      <c r="Y70" s="5" t="str">
        <f t="shared" si="5"/>
        <v>M1</v>
      </c>
      <c r="Z70" s="156"/>
      <c r="AA70" s="156"/>
      <c r="AB70" s="156"/>
      <c r="AC70" s="156"/>
      <c r="AD70" s="121"/>
      <c r="AE70" s="121"/>
      <c r="AF70" s="121"/>
      <c r="AG70" s="121"/>
      <c r="AH70" s="102"/>
      <c r="AI70" s="117"/>
      <c r="AJ70" s="117"/>
      <c r="AK70" s="117"/>
      <c r="AL70" s="117"/>
      <c r="AM70" s="117"/>
      <c r="AN70" s="117"/>
      <c r="AO70" s="117"/>
      <c r="AP70" s="110"/>
      <c r="AQ70" s="118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</row>
    <row r="71" spans="2:112" s="4" customFormat="1" ht="12" customHeight="1">
      <c r="B71" s="189">
        <v>60</v>
      </c>
      <c r="C71" s="190" t="s">
        <v>113</v>
      </c>
      <c r="D71" s="207" t="s">
        <v>97</v>
      </c>
      <c r="E71" s="191">
        <v>83</v>
      </c>
      <c r="F71" s="192" t="s">
        <v>77</v>
      </c>
      <c r="G71" s="193">
        <v>45</v>
      </c>
      <c r="H71" s="220">
        <v>0.02119212962962963</v>
      </c>
      <c r="I71" s="210">
        <v>58</v>
      </c>
      <c r="J71" s="199">
        <v>17</v>
      </c>
      <c r="K71" s="195" t="str">
        <f>IF(F71="M",S71,T71)</f>
        <v>M2</v>
      </c>
      <c r="L71" s="5"/>
      <c r="M71" s="6">
        <f>$I$8-1900</f>
        <v>110</v>
      </c>
      <c r="N71" s="18">
        <f>IF(K71="","",IF(H71=0,"NU",IF(H71=H70,N70,IF(F71=F70,N70+1,1))))</f>
        <v>58</v>
      </c>
      <c r="O71" s="17">
        <f>IF(I71=0,"",IF(H71=H70,O70,IF(I71="NU","",IF(H71="","",IF(F71&lt;&gt;F70,1,IF(K71=K70,O70+1,1))))))</f>
        <v>1</v>
      </c>
      <c r="P71" s="30" t="str">
        <f>IF(F71="w","W",IF(F71="w ","W",IF(F71="n","N",IF(F71="N ","N",IF(F71="m","M",IF(F71="M ","M",IF(F71="k","K",IF(F71="K ","K",""))))))))</f>
        <v>M</v>
      </c>
      <c r="Q71" s="7" t="str">
        <f>IF(C71&lt;&gt;0,P71,"x")</f>
        <v>M</v>
      </c>
      <c r="R71" s="7">
        <f>IF(F71="M",1,IF(F71="K",2,IF(F71="N",3,IF(F71="W",4," "))))</f>
        <v>1</v>
      </c>
      <c r="S71" s="13" t="str">
        <f t="shared" si="0"/>
        <v>M2</v>
      </c>
      <c r="T71" s="13" t="str">
        <f t="shared" si="1"/>
        <v>K2</v>
      </c>
      <c r="U71" s="110"/>
      <c r="V71" s="152">
        <f t="shared" si="2"/>
        <v>0</v>
      </c>
      <c r="W71" s="5">
        <f t="shared" si="3"/>
        <v>0</v>
      </c>
      <c r="X71" s="5">
        <f t="shared" si="4"/>
        <v>0</v>
      </c>
      <c r="Y71" s="5" t="str">
        <f t="shared" si="5"/>
        <v>M2</v>
      </c>
      <c r="Z71" s="156"/>
      <c r="AA71" s="156"/>
      <c r="AB71" s="156"/>
      <c r="AC71" s="156"/>
      <c r="AD71" s="121"/>
      <c r="AE71" s="121"/>
      <c r="AF71" s="121"/>
      <c r="AG71" s="121"/>
      <c r="AH71" s="102"/>
      <c r="AI71" s="115"/>
      <c r="AJ71" s="115"/>
      <c r="AK71" s="115"/>
      <c r="AL71" s="115"/>
      <c r="AM71" s="115"/>
      <c r="AN71" s="115"/>
      <c r="AO71" s="115"/>
      <c r="AP71" s="115"/>
      <c r="AQ71" s="115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</row>
    <row r="72" spans="2:112" s="4" customFormat="1" ht="12" customHeight="1">
      <c r="B72" s="189">
        <v>61</v>
      </c>
      <c r="C72" s="190" t="s">
        <v>234</v>
      </c>
      <c r="D72" s="207" t="s">
        <v>141</v>
      </c>
      <c r="E72" s="191">
        <v>76</v>
      </c>
      <c r="F72" s="192" t="s">
        <v>77</v>
      </c>
      <c r="G72" s="193">
        <v>113</v>
      </c>
      <c r="H72" s="220">
        <v>0.021203703703703707</v>
      </c>
      <c r="I72" s="209">
        <v>59</v>
      </c>
      <c r="J72" s="199">
        <v>12</v>
      </c>
      <c r="K72" s="195" t="str">
        <f>IF(F72="M",S72,T72)</f>
        <v>M3</v>
      </c>
      <c r="L72" s="5"/>
      <c r="M72" s="6">
        <f>$I$8-1900</f>
        <v>110</v>
      </c>
      <c r="N72" s="18">
        <f>IF(K72="","",IF(H72=0,"NU",IF(H72=H71,N71,IF(F72=F71,N71+1,1))))</f>
        <v>59</v>
      </c>
      <c r="O72" s="17">
        <f>IF(I72=0,"",IF(H72=H71,O71,IF(I72="NU","",IF(H72="","",IF(F72&lt;&gt;F71,1,IF(K72=K71,O71+1,1))))))</f>
        <v>1</v>
      </c>
      <c r="P72" s="30" t="str">
        <f>IF(F72="w","W",IF(F72="w ","W",IF(F72="n","N",IF(F72="N ","N",IF(F72="m","M",IF(F72="M ","M",IF(F72="k","K",IF(F72="K ","K",""))))))))</f>
        <v>M</v>
      </c>
      <c r="Q72" s="7" t="str">
        <f>IF(C72&lt;&gt;0,P72,"x")</f>
        <v>M</v>
      </c>
      <c r="R72" s="7">
        <f>IF(F72="M",1,IF(F72="K",2,IF(F72="N",3,IF(F72="W",4," "))))</f>
        <v>1</v>
      </c>
      <c r="S72" s="13" t="str">
        <f t="shared" si="0"/>
        <v>M3</v>
      </c>
      <c r="T72" s="13" t="str">
        <f t="shared" si="1"/>
        <v>K3</v>
      </c>
      <c r="U72" s="110"/>
      <c r="V72" s="152">
        <f t="shared" si="2"/>
        <v>0</v>
      </c>
      <c r="W72" s="5">
        <f t="shared" si="3"/>
        <v>0</v>
      </c>
      <c r="X72" s="5">
        <f t="shared" si="4"/>
        <v>0</v>
      </c>
      <c r="Y72" s="5" t="str">
        <f t="shared" si="5"/>
        <v>M3</v>
      </c>
      <c r="Z72" s="156"/>
      <c r="AA72" s="156"/>
      <c r="AB72" s="156"/>
      <c r="AC72" s="156"/>
      <c r="AD72" s="121"/>
      <c r="AE72" s="121"/>
      <c r="AF72" s="121"/>
      <c r="AG72" s="121"/>
      <c r="AH72" s="102"/>
      <c r="AI72" s="117"/>
      <c r="AJ72" s="117"/>
      <c r="AK72" s="117"/>
      <c r="AL72" s="117"/>
      <c r="AM72" s="117"/>
      <c r="AN72" s="117"/>
      <c r="AO72" s="117"/>
      <c r="AP72" s="110"/>
      <c r="AQ72" s="118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</row>
    <row r="73" spans="2:112" s="4" customFormat="1" ht="12" customHeight="1">
      <c r="B73" s="189">
        <v>62</v>
      </c>
      <c r="C73" s="190" t="s">
        <v>109</v>
      </c>
      <c r="D73" s="207" t="s">
        <v>110</v>
      </c>
      <c r="E73" s="191">
        <v>88</v>
      </c>
      <c r="F73" s="192" t="s">
        <v>77</v>
      </c>
      <c r="G73" s="193">
        <v>44</v>
      </c>
      <c r="H73" s="220">
        <v>0.021226851851851854</v>
      </c>
      <c r="I73" s="210">
        <v>60</v>
      </c>
      <c r="J73" s="199">
        <v>18</v>
      </c>
      <c r="K73" s="195" t="str">
        <f>IF(F73="M",S73,T73)</f>
        <v>M2</v>
      </c>
      <c r="L73" s="5"/>
      <c r="M73" s="6">
        <f>$I$8-1900</f>
        <v>110</v>
      </c>
      <c r="N73" s="18">
        <f>IF(K73="","",IF(H73=0,"NU",IF(H73=H72,N72,IF(F73=F72,N72+1,1))))</f>
        <v>60</v>
      </c>
      <c r="O73" s="17">
        <f>IF(I73=0,"",IF(H73=H72,O72,IF(I73="NU","",IF(H73="","",IF(F73&lt;&gt;F72,1,IF(K73=K72,O72+1,1))))))</f>
        <v>1</v>
      </c>
      <c r="P73" s="30" t="str">
        <f>IF(F73="w","W",IF(F73="w ","W",IF(F73="n","N",IF(F73="N ","N",IF(F73="m","M",IF(F73="M ","M",IF(F73="k","K",IF(F73="K ","K",""))))))))</f>
        <v>M</v>
      </c>
      <c r="Q73" s="7" t="str">
        <f>IF(C73&lt;&gt;0,P73,"x")</f>
        <v>M</v>
      </c>
      <c r="R73" s="7">
        <f>IF(F73="M",1,IF(F73="K",2,IF(F73="N",3,IF(F73="W",4," "))))</f>
        <v>1</v>
      </c>
      <c r="S73" s="13" t="str">
        <f t="shared" si="0"/>
        <v>M2</v>
      </c>
      <c r="T73" s="13" t="str">
        <f t="shared" si="1"/>
        <v>K2</v>
      </c>
      <c r="U73" s="110"/>
      <c r="V73" s="152">
        <f t="shared" si="2"/>
        <v>1</v>
      </c>
      <c r="W73" s="5">
        <f t="shared" si="3"/>
        <v>1</v>
      </c>
      <c r="X73" s="5">
        <f t="shared" si="4"/>
        <v>1</v>
      </c>
      <c r="Y73" s="5" t="str">
        <f t="shared" si="5"/>
        <v>M2</v>
      </c>
      <c r="Z73" s="156"/>
      <c r="AA73" s="156"/>
      <c r="AB73" s="156"/>
      <c r="AC73" s="156"/>
      <c r="AD73" s="121"/>
      <c r="AE73" s="121"/>
      <c r="AF73" s="121"/>
      <c r="AG73" s="121"/>
      <c r="AH73" s="102"/>
      <c r="AI73" s="115"/>
      <c r="AJ73" s="115"/>
      <c r="AK73" s="115"/>
      <c r="AL73" s="115"/>
      <c r="AM73" s="115"/>
      <c r="AN73" s="115"/>
      <c r="AO73" s="115"/>
      <c r="AP73" s="115"/>
      <c r="AQ73" s="115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</row>
    <row r="74" spans="2:112" s="4" customFormat="1" ht="12" customHeight="1">
      <c r="B74" s="189">
        <v>63</v>
      </c>
      <c r="C74" s="190" t="s">
        <v>126</v>
      </c>
      <c r="D74" s="207" t="s">
        <v>127</v>
      </c>
      <c r="E74" s="191">
        <v>90</v>
      </c>
      <c r="F74" s="192" t="s">
        <v>77</v>
      </c>
      <c r="G74" s="193">
        <v>62</v>
      </c>
      <c r="H74" s="220">
        <v>0.02127314814814815</v>
      </c>
      <c r="I74" s="210">
        <v>61</v>
      </c>
      <c r="J74" s="199">
        <v>19</v>
      </c>
      <c r="K74" s="195" t="str">
        <f>IF(F74="M",S74,T74)</f>
        <v>M2</v>
      </c>
      <c r="L74" s="5"/>
      <c r="M74" s="6">
        <f>$I$8-1900</f>
        <v>110</v>
      </c>
      <c r="N74" s="18">
        <f>IF(K74="","",IF(H74=0,"NU",IF(H74=H73,N73,IF(F74=F73,N73+1,1))))</f>
        <v>61</v>
      </c>
      <c r="O74" s="17">
        <f>IF(I74=0,"",IF(H74=H73,O73,IF(I74="NU","",IF(H74="","",IF(F74&lt;&gt;F73,1,IF(K74=K73,O73+1,1))))))</f>
        <v>2</v>
      </c>
      <c r="P74" s="30" t="str">
        <f>IF(F74="w","W",IF(F74="w ","W",IF(F74="n","N",IF(F74="N ","N",IF(F74="m","M",IF(F74="M ","M",IF(F74="k","K",IF(F74="K ","K",""))))))))</f>
        <v>M</v>
      </c>
      <c r="Q74" s="7" t="str">
        <f>IF(C74&lt;&gt;0,P74,"x")</f>
        <v>M</v>
      </c>
      <c r="R74" s="7">
        <f>IF(F74="M",1,IF(F74="K",2,IF(F74="N",3,IF(F74="W",4," "))))</f>
        <v>1</v>
      </c>
      <c r="S74" s="13" t="str">
        <f t="shared" si="0"/>
        <v>M2</v>
      </c>
      <c r="T74" s="13" t="str">
        <f t="shared" si="1"/>
        <v>K2</v>
      </c>
      <c r="U74" s="110"/>
      <c r="V74" s="152">
        <f t="shared" si="2"/>
        <v>0</v>
      </c>
      <c r="W74" s="5">
        <f t="shared" si="3"/>
        <v>0</v>
      </c>
      <c r="X74" s="5">
        <f t="shared" si="4"/>
        <v>0</v>
      </c>
      <c r="Y74" s="5" t="str">
        <f t="shared" si="5"/>
        <v>M2</v>
      </c>
      <c r="Z74" s="156"/>
      <c r="AA74" s="156"/>
      <c r="AB74" s="156"/>
      <c r="AC74" s="156"/>
      <c r="AD74" s="121"/>
      <c r="AE74" s="121"/>
      <c r="AF74" s="121"/>
      <c r="AG74" s="121"/>
      <c r="AH74" s="102"/>
      <c r="AI74" s="117"/>
      <c r="AJ74" s="117"/>
      <c r="AK74" s="117"/>
      <c r="AL74" s="117"/>
      <c r="AM74" s="117"/>
      <c r="AN74" s="117"/>
      <c r="AO74" s="117"/>
      <c r="AP74" s="110"/>
      <c r="AQ74" s="118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</row>
    <row r="75" spans="2:112" s="4" customFormat="1" ht="12" customHeight="1">
      <c r="B75" s="189">
        <v>64</v>
      </c>
      <c r="C75" s="190" t="s">
        <v>232</v>
      </c>
      <c r="D75" s="207" t="s">
        <v>233</v>
      </c>
      <c r="E75" s="191">
        <v>69</v>
      </c>
      <c r="F75" s="198" t="s">
        <v>77</v>
      </c>
      <c r="G75" s="193">
        <v>112</v>
      </c>
      <c r="H75" s="220">
        <v>0.02136574074074074</v>
      </c>
      <c r="I75" s="209">
        <v>62</v>
      </c>
      <c r="J75" s="199">
        <v>9</v>
      </c>
      <c r="K75" s="195" t="str">
        <f>IF(F75="M",S75,T75)</f>
        <v>M4</v>
      </c>
      <c r="L75" s="5"/>
      <c r="M75" s="6">
        <f>$I$8-1900</f>
        <v>110</v>
      </c>
      <c r="N75" s="18">
        <f>IF(K75="","",IF(H75=0,"NU",IF(H75=H74,N74,IF(F75=F74,N74+1,1))))</f>
        <v>62</v>
      </c>
      <c r="O75" s="17">
        <f>IF(I75=0,"",IF(H75=H74,O74,IF(I75="NU","",IF(H75="","",IF(F75&lt;&gt;F74,1,IF(K75=K74,O74+1,1))))))</f>
        <v>1</v>
      </c>
      <c r="P75" s="30" t="str">
        <f>IF(F75="w","W",IF(F75="w ","W",IF(F75="n","N",IF(F75="N ","N",IF(F75="m","M",IF(F75="M ","M",IF(F75="k","K",IF(F75="K ","K",""))))))))</f>
        <v>M</v>
      </c>
      <c r="Q75" s="7" t="str">
        <f>IF(C75&lt;&gt;0,P75,"x")</f>
        <v>M</v>
      </c>
      <c r="R75" s="7">
        <f>IF(F75="M",1,IF(F75="K",2,IF(F75="N",3,IF(F75="W",4," "))))</f>
        <v>1</v>
      </c>
      <c r="S75" s="13" t="str">
        <f t="shared" si="0"/>
        <v>M4</v>
      </c>
      <c r="T75" s="13" t="str">
        <f t="shared" si="1"/>
        <v>K3</v>
      </c>
      <c r="U75" s="110"/>
      <c r="V75" s="152">
        <f t="shared" si="2"/>
        <v>1</v>
      </c>
      <c r="W75" s="5">
        <f t="shared" si="3"/>
        <v>1</v>
      </c>
      <c r="X75" s="5">
        <f t="shared" si="4"/>
        <v>1</v>
      </c>
      <c r="Y75" s="5" t="str">
        <f t="shared" si="5"/>
        <v>M4</v>
      </c>
      <c r="Z75" s="156"/>
      <c r="AA75" s="156"/>
      <c r="AB75" s="156"/>
      <c r="AC75" s="156"/>
      <c r="AD75" s="121"/>
      <c r="AE75" s="121"/>
      <c r="AF75" s="121"/>
      <c r="AG75" s="121"/>
      <c r="AH75" s="102"/>
      <c r="AI75" s="115"/>
      <c r="AJ75" s="115"/>
      <c r="AK75" s="115"/>
      <c r="AL75" s="115"/>
      <c r="AM75" s="115"/>
      <c r="AN75" s="115"/>
      <c r="AO75" s="115"/>
      <c r="AP75" s="115"/>
      <c r="AQ75" s="115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</row>
    <row r="76" spans="2:112" s="4" customFormat="1" ht="12" customHeight="1">
      <c r="B76" s="189">
        <v>65</v>
      </c>
      <c r="C76" s="190" t="s">
        <v>186</v>
      </c>
      <c r="D76" s="207" t="s">
        <v>187</v>
      </c>
      <c r="E76" s="191">
        <v>61</v>
      </c>
      <c r="F76" s="192" t="s">
        <v>77</v>
      </c>
      <c r="G76" s="193">
        <v>71</v>
      </c>
      <c r="H76" s="220">
        <v>0.021377314814814818</v>
      </c>
      <c r="I76" s="209">
        <v>63</v>
      </c>
      <c r="J76" s="199">
        <v>10</v>
      </c>
      <c r="K76" s="195" t="str">
        <f>IF(F76="M",S76,T76)</f>
        <v>M4</v>
      </c>
      <c r="L76" s="5"/>
      <c r="M76" s="6">
        <f>$I$8-1900</f>
        <v>110</v>
      </c>
      <c r="N76" s="18">
        <f>IF(K76="","",IF(H76=0,"NU",IF(H76=H75,N75,IF(F76=F75,N75+1,1))))</f>
        <v>63</v>
      </c>
      <c r="O76" s="17">
        <f>IF(I76=0,"",IF(H76=H75,O75,IF(I76="NU","",IF(H76="","",IF(F76&lt;&gt;F75,1,IF(K76=K75,O75+1,1))))))</f>
        <v>2</v>
      </c>
      <c r="P76" s="30" t="str">
        <f>IF(F76="w","W",IF(F76="w ","W",IF(F76="n","N",IF(F76="N ","N",IF(F76="m","M",IF(F76="M ","M",IF(F76="k","K",IF(F76="K ","K",""))))))))</f>
        <v>M</v>
      </c>
      <c r="Q76" s="7" t="str">
        <f>IF(C76&lt;&gt;0,P76,"x")</f>
        <v>M</v>
      </c>
      <c r="R76" s="7">
        <f>IF(F76="M",1,IF(F76="K",2,IF(F76="N",3,IF(F76="W",4," "))))</f>
        <v>1</v>
      </c>
      <c r="S76" s="13" t="str">
        <f t="shared" si="0"/>
        <v>M4</v>
      </c>
      <c r="T76" s="13" t="str">
        <f t="shared" si="1"/>
        <v>K3</v>
      </c>
      <c r="U76" s="110"/>
      <c r="V76" s="152">
        <f t="shared" si="2"/>
        <v>0</v>
      </c>
      <c r="W76" s="5">
        <f t="shared" si="3"/>
        <v>0</v>
      </c>
      <c r="X76" s="5">
        <f t="shared" si="4"/>
        <v>0</v>
      </c>
      <c r="Y76" s="5" t="str">
        <f t="shared" si="5"/>
        <v>M4</v>
      </c>
      <c r="Z76" s="156"/>
      <c r="AA76" s="156"/>
      <c r="AB76" s="156"/>
      <c r="AC76" s="156"/>
      <c r="AD76" s="121"/>
      <c r="AE76" s="121"/>
      <c r="AF76" s="121"/>
      <c r="AG76" s="121"/>
      <c r="AH76" s="102"/>
      <c r="AI76" s="117"/>
      <c r="AJ76" s="117"/>
      <c r="AK76" s="117"/>
      <c r="AL76" s="117"/>
      <c r="AM76" s="117"/>
      <c r="AN76" s="117"/>
      <c r="AO76" s="117"/>
      <c r="AP76" s="110"/>
      <c r="AQ76" s="118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</row>
    <row r="77" spans="2:112" s="4" customFormat="1" ht="12" customHeight="1">
      <c r="B77" s="189">
        <v>66</v>
      </c>
      <c r="C77" s="190" t="s">
        <v>107</v>
      </c>
      <c r="D77" s="207" t="s">
        <v>106</v>
      </c>
      <c r="E77" s="191">
        <v>58</v>
      </c>
      <c r="F77" s="192" t="s">
        <v>77</v>
      </c>
      <c r="G77" s="193">
        <v>41</v>
      </c>
      <c r="H77" s="220">
        <v>0.021493055555555557</v>
      </c>
      <c r="I77" s="209">
        <v>64</v>
      </c>
      <c r="J77" s="199">
        <v>9</v>
      </c>
      <c r="K77" s="195" t="str">
        <f>IF(F77="M",S77,T77)</f>
        <v>M5</v>
      </c>
      <c r="L77" s="5"/>
      <c r="M77" s="6">
        <f>$I$8-1900</f>
        <v>110</v>
      </c>
      <c r="N77" s="18">
        <f>IF(K77="","",IF(H77=0,"NU",IF(H77=H76,N76,IF(F77=F76,N76+1,1))))</f>
        <v>64</v>
      </c>
      <c r="O77" s="17">
        <f>IF(I77=0,"",IF(H77=H76,O76,IF(I77="NU","",IF(H77="","",IF(F77&lt;&gt;F76,1,IF(K77=K76,O76+1,1))))))</f>
        <v>1</v>
      </c>
      <c r="P77" s="30" t="str">
        <f>IF(F77="w","W",IF(F77="w ","W",IF(F77="n","N",IF(F77="N ","N",IF(F77="m","M",IF(F77="M ","M",IF(F77="k","K",IF(F77="K ","K",""))))))))</f>
        <v>M</v>
      </c>
      <c r="Q77" s="7" t="str">
        <f>IF(C77&lt;&gt;0,P77,"x")</f>
        <v>M</v>
      </c>
      <c r="R77" s="7">
        <f>IF(F77="M",1,IF(F77="K",2,IF(F77="N",3,IF(F77="W",4," "))))</f>
        <v>1</v>
      </c>
      <c r="S77" s="13" t="str">
        <f aca="true" t="shared" si="6" ref="S77:S110">IF(E77=0,"",IF(M77-E77&gt;=60,"M6",IF(M77-E77&gt;=50,"M5",IF(M77-E77&gt;=40,"M4",IF(M77-E77&gt;=30,"M3",IF(M77-E77&gt;=20,"M2",IF(M77-E77&gt;=12,"M1",)))))))</f>
        <v>M5</v>
      </c>
      <c r="T77" s="13" t="str">
        <f aca="true" t="shared" si="7" ref="T77:T140">IF(E77=0,"",IF(M77-E77&gt;=30,"K3",IF(M77-E77&gt;=20,"K2",IF(M77-E77&gt;=12,"K1",))))</f>
        <v>K3</v>
      </c>
      <c r="U77" s="110"/>
      <c r="V77" s="152">
        <f aca="true" t="shared" si="8" ref="V77:V106">IF(C77=0,0,IF(I77&lt;=6,0,IF(K77=K78,1,0)))</f>
        <v>0</v>
      </c>
      <c r="W77" s="5">
        <f aca="true" t="shared" si="9" ref="W77:W119">IF(V77=0,0,W76+1)</f>
        <v>0</v>
      </c>
      <c r="X77" s="5">
        <f aca="true" t="shared" si="10" ref="X77:X119">IF(V77=0,0,IF(W77&gt;3,0,W76+1))</f>
        <v>0</v>
      </c>
      <c r="Y77" s="5" t="str">
        <f aca="true" t="shared" si="11" ref="Y77:Y110">K77</f>
        <v>M5</v>
      </c>
      <c r="Z77" s="156"/>
      <c r="AA77" s="156"/>
      <c r="AB77" s="156"/>
      <c r="AC77" s="156"/>
      <c r="AD77" s="121"/>
      <c r="AE77" s="121"/>
      <c r="AF77" s="121"/>
      <c r="AG77" s="121"/>
      <c r="AH77" s="102"/>
      <c r="AI77" s="115"/>
      <c r="AJ77" s="115"/>
      <c r="AK77" s="115"/>
      <c r="AL77" s="115"/>
      <c r="AM77" s="115"/>
      <c r="AN77" s="115"/>
      <c r="AO77" s="115"/>
      <c r="AP77" s="115"/>
      <c r="AQ77" s="115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</row>
    <row r="78" spans="2:112" s="4" customFormat="1" ht="12" customHeight="1">
      <c r="B78" s="189">
        <v>67</v>
      </c>
      <c r="C78" s="190" t="s">
        <v>183</v>
      </c>
      <c r="D78" s="207" t="s">
        <v>138</v>
      </c>
      <c r="E78" s="191">
        <v>69</v>
      </c>
      <c r="F78" s="192" t="s">
        <v>77</v>
      </c>
      <c r="G78" s="193">
        <v>69</v>
      </c>
      <c r="H78" s="220">
        <v>0.021597222222222223</v>
      </c>
      <c r="I78" s="209">
        <v>65</v>
      </c>
      <c r="J78" s="199">
        <v>11</v>
      </c>
      <c r="K78" s="195" t="str">
        <f>IF(F78="M",S78,T78)</f>
        <v>M4</v>
      </c>
      <c r="L78" s="5"/>
      <c r="M78" s="6">
        <f>$I$8-1900</f>
        <v>110</v>
      </c>
      <c r="N78" s="18">
        <f>IF(K78="","",IF(H78=0,"NU",IF(H78=H77,N77,IF(F78=F77,N77+1,1))))</f>
        <v>65</v>
      </c>
      <c r="O78" s="17">
        <f>IF(I78=0,"",IF(H78=H77,O77,IF(I78="NU","",IF(H78="","",IF(F78&lt;&gt;F77,1,IF(K78=K77,O77+1,1))))))</f>
        <v>1</v>
      </c>
      <c r="P78" s="30" t="str">
        <f>IF(F78="w","W",IF(F78="w ","W",IF(F78="n","N",IF(F78="N ","N",IF(F78="m","M",IF(F78="M ","M",IF(F78="k","K",IF(F78="K ","K",""))))))))</f>
        <v>M</v>
      </c>
      <c r="Q78" s="7" t="str">
        <f>IF(C78&lt;&gt;0,P78,"x")</f>
        <v>M</v>
      </c>
      <c r="R78" s="7">
        <f>IF(F78="M",1,IF(F78="K",2,IF(F78="N",3,IF(F78="W",4," "))))</f>
        <v>1</v>
      </c>
      <c r="S78" s="13" t="str">
        <f t="shared" si="6"/>
        <v>M4</v>
      </c>
      <c r="T78" s="13" t="str">
        <f t="shared" si="7"/>
        <v>K3</v>
      </c>
      <c r="U78" s="110"/>
      <c r="V78" s="152">
        <f t="shared" si="8"/>
        <v>0</v>
      </c>
      <c r="W78" s="5">
        <f t="shared" si="9"/>
        <v>0</v>
      </c>
      <c r="X78" s="5">
        <f t="shared" si="10"/>
        <v>0</v>
      </c>
      <c r="Y78" s="5" t="str">
        <f t="shared" si="11"/>
        <v>M4</v>
      </c>
      <c r="Z78" s="156"/>
      <c r="AA78" s="156"/>
      <c r="AB78" s="156"/>
      <c r="AC78" s="156"/>
      <c r="AD78" s="121"/>
      <c r="AE78" s="121"/>
      <c r="AF78" s="121"/>
      <c r="AG78" s="121"/>
      <c r="AH78" s="102"/>
      <c r="AI78" s="117"/>
      <c r="AJ78" s="117"/>
      <c r="AK78" s="117"/>
      <c r="AL78" s="117"/>
      <c r="AM78" s="117"/>
      <c r="AN78" s="117"/>
      <c r="AO78" s="117"/>
      <c r="AP78" s="110"/>
      <c r="AQ78" s="118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</row>
    <row r="79" spans="2:112" s="4" customFormat="1" ht="12" customHeight="1">
      <c r="B79" s="189">
        <v>68</v>
      </c>
      <c r="C79" s="190" t="s">
        <v>185</v>
      </c>
      <c r="D79" s="207" t="s">
        <v>138</v>
      </c>
      <c r="E79" s="191">
        <v>46</v>
      </c>
      <c r="F79" s="192" t="s">
        <v>77</v>
      </c>
      <c r="G79" s="193">
        <v>70</v>
      </c>
      <c r="H79" s="220">
        <v>0.02165509259259259</v>
      </c>
      <c r="I79" s="211">
        <v>66</v>
      </c>
      <c r="J79" s="199">
        <v>1</v>
      </c>
      <c r="K79" s="195" t="str">
        <f>IF(F79="M",S79,T79)</f>
        <v>M6</v>
      </c>
      <c r="L79" s="5"/>
      <c r="M79" s="6">
        <f>$I$8-1900</f>
        <v>110</v>
      </c>
      <c r="N79" s="18">
        <f>IF(K79="","",IF(H79=0,"NU",IF(H79=H78,N78,IF(F79=F78,N78+1,1))))</f>
        <v>66</v>
      </c>
      <c r="O79" s="17">
        <f>IF(I79=0,"",IF(H79=H78,O78,IF(I79="NU","",IF(H79="","",IF(F79&lt;&gt;F78,1,IF(K79=K78,O78+1,1))))))</f>
        <v>1</v>
      </c>
      <c r="P79" s="30" t="str">
        <f>IF(F79="w","W",IF(F79="w ","W",IF(F79="n","N",IF(F79="N ","N",IF(F79="m","M",IF(F79="M ","M",IF(F79="k","K",IF(F79="K ","K",""))))))))</f>
        <v>M</v>
      </c>
      <c r="Q79" s="7" t="str">
        <f>IF(C79&lt;&gt;0,P79,"x")</f>
        <v>M</v>
      </c>
      <c r="R79" s="7">
        <f>IF(F79="M",1,IF(F79="K",2,IF(F79="N",3,IF(F79="W",4," "))))</f>
        <v>1</v>
      </c>
      <c r="S79" s="13" t="str">
        <f t="shared" si="6"/>
        <v>M6</v>
      </c>
      <c r="T79" s="13" t="str">
        <f t="shared" si="7"/>
        <v>K3</v>
      </c>
      <c r="U79" s="110"/>
      <c r="V79" s="152">
        <f t="shared" si="8"/>
        <v>0</v>
      </c>
      <c r="W79" s="5">
        <f t="shared" si="9"/>
        <v>0</v>
      </c>
      <c r="X79" s="5">
        <f t="shared" si="10"/>
        <v>0</v>
      </c>
      <c r="Y79" s="5" t="str">
        <f t="shared" si="11"/>
        <v>M6</v>
      </c>
      <c r="Z79" s="156"/>
      <c r="AA79" s="156"/>
      <c r="AB79" s="156"/>
      <c r="AC79" s="156"/>
      <c r="AD79" s="121"/>
      <c r="AE79" s="121"/>
      <c r="AF79" s="121"/>
      <c r="AG79" s="121"/>
      <c r="AH79" s="102"/>
      <c r="AI79" s="115"/>
      <c r="AJ79" s="115"/>
      <c r="AK79" s="115"/>
      <c r="AL79" s="115"/>
      <c r="AM79" s="115"/>
      <c r="AN79" s="115"/>
      <c r="AO79" s="115"/>
      <c r="AP79" s="115"/>
      <c r="AQ79" s="115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</row>
    <row r="80" spans="2:112" s="4" customFormat="1" ht="12" customHeight="1">
      <c r="B80" s="189">
        <v>69</v>
      </c>
      <c r="C80" s="190" t="s">
        <v>156</v>
      </c>
      <c r="D80" s="207" t="s">
        <v>154</v>
      </c>
      <c r="E80" s="191">
        <v>75</v>
      </c>
      <c r="F80" s="192" t="s">
        <v>77</v>
      </c>
      <c r="G80" s="193">
        <v>26</v>
      </c>
      <c r="H80" s="220">
        <v>0.021782407407407407</v>
      </c>
      <c r="I80" s="210">
        <v>67</v>
      </c>
      <c r="J80" s="199">
        <v>13</v>
      </c>
      <c r="K80" s="195" t="str">
        <f>IF(F80="M",S80,T80)</f>
        <v>M3</v>
      </c>
      <c r="L80" s="5"/>
      <c r="M80" s="6">
        <f>$I$8-1900</f>
        <v>110</v>
      </c>
      <c r="N80" s="18">
        <f>IF(K80="","",IF(H80=0,"NU",IF(H80=H79,N79,IF(F80=F79,N79+1,1))))</f>
        <v>67</v>
      </c>
      <c r="O80" s="17">
        <f>IF(I80=0,"",IF(H80=H79,O79,IF(I80="NU","",IF(H80="","",IF(F80&lt;&gt;F79,1,IF(K80=K79,O79+1,1))))))</f>
        <v>1</v>
      </c>
      <c r="P80" s="30" t="str">
        <f>IF(F80="w","W",IF(F80="w ","W",IF(F80="n","N",IF(F80="N ","N",IF(F80="m","M",IF(F80="M ","M",IF(F80="k","K",IF(F80="K ","K",""))))))))</f>
        <v>M</v>
      </c>
      <c r="Q80" s="7" t="str">
        <f>IF(C80&lt;&gt;0,P80,"x")</f>
        <v>M</v>
      </c>
      <c r="R80" s="7">
        <f>IF(F80="M",1,IF(F80="K",2,IF(F80="N",3,IF(F80="W",4," "))))</f>
        <v>1</v>
      </c>
      <c r="S80" s="13" t="str">
        <f t="shared" si="6"/>
        <v>M3</v>
      </c>
      <c r="T80" s="13" t="str">
        <f t="shared" si="7"/>
        <v>K3</v>
      </c>
      <c r="U80" s="110"/>
      <c r="V80" s="152">
        <f t="shared" si="8"/>
        <v>0</v>
      </c>
      <c r="W80" s="5">
        <f t="shared" si="9"/>
        <v>0</v>
      </c>
      <c r="X80" s="5">
        <f t="shared" si="10"/>
        <v>0</v>
      </c>
      <c r="Y80" s="5" t="str">
        <f t="shared" si="11"/>
        <v>M3</v>
      </c>
      <c r="Z80" s="156"/>
      <c r="AA80" s="156"/>
      <c r="AB80" s="156"/>
      <c r="AC80" s="156"/>
      <c r="AD80" s="121"/>
      <c r="AE80" s="121"/>
      <c r="AF80" s="121"/>
      <c r="AG80" s="121"/>
      <c r="AH80" s="102"/>
      <c r="AI80" s="117"/>
      <c r="AJ80" s="117"/>
      <c r="AK80" s="117"/>
      <c r="AL80" s="117"/>
      <c r="AM80" s="117"/>
      <c r="AN80" s="117"/>
      <c r="AO80" s="117"/>
      <c r="AP80" s="110"/>
      <c r="AQ80" s="118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</row>
    <row r="81" spans="2:112" s="4" customFormat="1" ht="12" customHeight="1">
      <c r="B81" s="189">
        <v>70</v>
      </c>
      <c r="C81" s="190" t="s">
        <v>219</v>
      </c>
      <c r="D81" s="208" t="s">
        <v>220</v>
      </c>
      <c r="E81" s="191">
        <v>82</v>
      </c>
      <c r="F81" s="192" t="s">
        <v>77</v>
      </c>
      <c r="G81" s="193">
        <v>101</v>
      </c>
      <c r="H81" s="220">
        <v>0.021851851851851848</v>
      </c>
      <c r="I81" s="210">
        <v>68</v>
      </c>
      <c r="J81" s="199">
        <v>20</v>
      </c>
      <c r="K81" s="195" t="str">
        <f>IF(F81="M",S81,T81)</f>
        <v>M2</v>
      </c>
      <c r="L81" s="5"/>
      <c r="M81" s="6">
        <f>$I$8-1900</f>
        <v>110</v>
      </c>
      <c r="N81" s="18">
        <f>IF(K81="","",IF(H81=0,"NU",IF(H81=H80,N80,IF(F81=F80,N80+1,1))))</f>
        <v>68</v>
      </c>
      <c r="O81" s="17">
        <f>IF(I81=0,"",IF(H81=H80,O80,IF(I81="NU","",IF(H81="","",IF(F81&lt;&gt;F80,1,IF(K81=K80,O80+1,1))))))</f>
        <v>1</v>
      </c>
      <c r="P81" s="30" t="str">
        <f>IF(F81="w","W",IF(F81="w ","W",IF(F81="n","N",IF(F81="N ","N",IF(F81="m","M",IF(F81="M ","M",IF(F81="k","K",IF(F81="K ","K",""))))))))</f>
        <v>M</v>
      </c>
      <c r="Q81" s="7" t="str">
        <f>IF(C81&lt;&gt;0,P81,"x")</f>
        <v>M</v>
      </c>
      <c r="R81" s="7">
        <f>IF(F81="M",1,IF(F81="K",2,IF(F81="N",3,IF(F81="W",4," "))))</f>
        <v>1</v>
      </c>
      <c r="S81" s="13" t="str">
        <f t="shared" si="6"/>
        <v>M2</v>
      </c>
      <c r="T81" s="13" t="str">
        <f t="shared" si="7"/>
        <v>K2</v>
      </c>
      <c r="U81" s="110"/>
      <c r="V81" s="152">
        <f t="shared" si="8"/>
        <v>0</v>
      </c>
      <c r="W81" s="5">
        <f t="shared" si="9"/>
        <v>0</v>
      </c>
      <c r="X81" s="5">
        <f t="shared" si="10"/>
        <v>0</v>
      </c>
      <c r="Y81" s="5" t="str">
        <f t="shared" si="11"/>
        <v>M2</v>
      </c>
      <c r="Z81" s="156"/>
      <c r="AA81" s="156"/>
      <c r="AB81" s="156"/>
      <c r="AC81" s="156"/>
      <c r="AD81" s="121"/>
      <c r="AE81" s="121"/>
      <c r="AF81" s="121"/>
      <c r="AG81" s="121"/>
      <c r="AH81" s="102"/>
      <c r="AI81" s="115"/>
      <c r="AJ81" s="115"/>
      <c r="AK81" s="115"/>
      <c r="AL81" s="115"/>
      <c r="AM81" s="115"/>
      <c r="AN81" s="115"/>
      <c r="AO81" s="115"/>
      <c r="AP81" s="115"/>
      <c r="AQ81" s="115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</row>
    <row r="82" spans="2:112" s="4" customFormat="1" ht="12" customHeight="1">
      <c r="B82" s="189">
        <v>71</v>
      </c>
      <c r="C82" s="190" t="s">
        <v>225</v>
      </c>
      <c r="D82" s="207" t="s">
        <v>138</v>
      </c>
      <c r="E82" s="191">
        <v>58</v>
      </c>
      <c r="F82" s="192" t="s">
        <v>77</v>
      </c>
      <c r="G82" s="193">
        <v>104</v>
      </c>
      <c r="H82" s="220">
        <v>0.022314814814814815</v>
      </c>
      <c r="I82" s="210">
        <v>69</v>
      </c>
      <c r="J82" s="199">
        <v>10</v>
      </c>
      <c r="K82" s="195" t="str">
        <f>IF(F82="M",S82,T82)</f>
        <v>M5</v>
      </c>
      <c r="L82" s="5"/>
      <c r="M82" s="6">
        <f>$I$8-1900</f>
        <v>110</v>
      </c>
      <c r="N82" s="18">
        <f>IF(K82="","",IF(H82=0,"NU",IF(H82=H81,N81,IF(F82=F81,N81+1,1))))</f>
        <v>69</v>
      </c>
      <c r="O82" s="17">
        <f>IF(I82=0,"",IF(H82=H81,O81,IF(I82="NU","",IF(H82="","",IF(F82&lt;&gt;F81,1,IF(K82=K81,O81+1,1))))))</f>
        <v>1</v>
      </c>
      <c r="P82" s="30" t="str">
        <f>IF(F82="w","W",IF(F82="w ","W",IF(F82="n","N",IF(F82="N ","N",IF(F82="m","M",IF(F82="M ","M",IF(F82="k","K",IF(F82="K ","K",""))))))))</f>
        <v>M</v>
      </c>
      <c r="Q82" s="7" t="str">
        <f>IF(C82&lt;&gt;0,P82,"x")</f>
        <v>M</v>
      </c>
      <c r="R82" s="7">
        <f>IF(F82="M",1,IF(F82="K",2,IF(F82="N",3,IF(F82="W",4," "))))</f>
        <v>1</v>
      </c>
      <c r="S82" s="13" t="str">
        <f t="shared" si="6"/>
        <v>M5</v>
      </c>
      <c r="T82" s="13" t="str">
        <f t="shared" si="7"/>
        <v>K3</v>
      </c>
      <c r="U82" s="110"/>
      <c r="V82" s="152">
        <f t="shared" si="8"/>
        <v>0</v>
      </c>
      <c r="W82" s="5">
        <f t="shared" si="9"/>
        <v>0</v>
      </c>
      <c r="X82" s="5">
        <f t="shared" si="10"/>
        <v>0</v>
      </c>
      <c r="Y82" s="5" t="str">
        <f t="shared" si="11"/>
        <v>M5</v>
      </c>
      <c r="Z82" s="156"/>
      <c r="AA82" s="156"/>
      <c r="AB82" s="156"/>
      <c r="AC82" s="156"/>
      <c r="AD82" s="121"/>
      <c r="AE82" s="121"/>
      <c r="AF82" s="121"/>
      <c r="AG82" s="121"/>
      <c r="AH82" s="102"/>
      <c r="AI82" s="117"/>
      <c r="AJ82" s="117"/>
      <c r="AK82" s="117"/>
      <c r="AL82" s="117"/>
      <c r="AM82" s="117"/>
      <c r="AN82" s="117"/>
      <c r="AO82" s="117"/>
      <c r="AP82" s="110"/>
      <c r="AQ82" s="118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</row>
    <row r="83" spans="2:112" s="4" customFormat="1" ht="12" customHeight="1">
      <c r="B83" s="189">
        <v>72</v>
      </c>
      <c r="C83" s="196" t="s">
        <v>134</v>
      </c>
      <c r="D83" s="207" t="s">
        <v>97</v>
      </c>
      <c r="E83" s="191">
        <v>90</v>
      </c>
      <c r="F83" s="192" t="s">
        <v>77</v>
      </c>
      <c r="G83" s="193">
        <v>98</v>
      </c>
      <c r="H83" s="220">
        <v>0.02238425925925926</v>
      </c>
      <c r="I83" s="209">
        <v>70</v>
      </c>
      <c r="J83" s="199">
        <v>21</v>
      </c>
      <c r="K83" s="195" t="str">
        <f>IF(F83="M",S83,T83)</f>
        <v>M2</v>
      </c>
      <c r="L83" s="5"/>
      <c r="M83" s="6">
        <f>$I$8-1900</f>
        <v>110</v>
      </c>
      <c r="N83" s="18">
        <f>IF(K83="","",IF(H83=0,"NU",IF(H83=H82,N82,IF(F83=F82,N82+1,1))))</f>
        <v>70</v>
      </c>
      <c r="O83" s="17">
        <f>IF(I83=0,"",IF(H83=H82,O82,IF(I83="NU","",IF(H83="","",IF(F83&lt;&gt;F82,1,IF(K83=K82,O82+1,1))))))</f>
        <v>1</v>
      </c>
      <c r="P83" s="30" t="str">
        <f>IF(F83="w","W",IF(F83="w ","W",IF(F83="n","N",IF(F83="N ","N",IF(F83="m","M",IF(F83="M ","M",IF(F83="k","K",IF(F83="K ","K",""))))))))</f>
        <v>M</v>
      </c>
      <c r="Q83" s="7" t="str">
        <f>IF(C83&lt;&gt;0,P83,"x")</f>
        <v>M</v>
      </c>
      <c r="R83" s="7">
        <f>IF(F83="M",1,IF(F83="K",2,IF(F83="N",3,IF(F83="W",4," "))))</f>
        <v>1</v>
      </c>
      <c r="S83" s="13" t="str">
        <f t="shared" si="6"/>
        <v>M2</v>
      </c>
      <c r="T83" s="13" t="str">
        <f t="shared" si="7"/>
        <v>K2</v>
      </c>
      <c r="U83" s="110"/>
      <c r="V83" s="152">
        <f t="shared" si="8"/>
        <v>0</v>
      </c>
      <c r="W83" s="5">
        <f t="shared" si="9"/>
        <v>0</v>
      </c>
      <c r="X83" s="5">
        <f t="shared" si="10"/>
        <v>0</v>
      </c>
      <c r="Y83" s="5" t="str">
        <f t="shared" si="11"/>
        <v>M2</v>
      </c>
      <c r="Z83" s="156"/>
      <c r="AA83" s="156"/>
      <c r="AB83" s="156"/>
      <c r="AC83" s="156"/>
      <c r="AD83" s="121"/>
      <c r="AE83" s="121"/>
      <c r="AF83" s="121"/>
      <c r="AG83" s="121"/>
      <c r="AH83" s="102"/>
      <c r="AI83" s="115"/>
      <c r="AJ83" s="115"/>
      <c r="AK83" s="115"/>
      <c r="AL83" s="115"/>
      <c r="AM83" s="115"/>
      <c r="AN83" s="115"/>
      <c r="AO83" s="115"/>
      <c r="AP83" s="115"/>
      <c r="AQ83" s="115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</row>
    <row r="84" spans="2:112" s="4" customFormat="1" ht="12" customHeight="1">
      <c r="B84" s="189">
        <v>73</v>
      </c>
      <c r="C84" s="190" t="s">
        <v>123</v>
      </c>
      <c r="D84" s="207" t="s">
        <v>124</v>
      </c>
      <c r="E84" s="191">
        <v>49</v>
      </c>
      <c r="F84" s="192" t="s">
        <v>77</v>
      </c>
      <c r="G84" s="193">
        <v>2</v>
      </c>
      <c r="H84" s="220">
        <v>0.022430555555555554</v>
      </c>
      <c r="I84" s="212">
        <v>71</v>
      </c>
      <c r="J84" s="199">
        <v>2</v>
      </c>
      <c r="K84" s="195" t="str">
        <f>IF(F84="M",S84,T84)</f>
        <v>M6</v>
      </c>
      <c r="L84" s="5"/>
      <c r="M84" s="6">
        <f>$I$8-1900</f>
        <v>110</v>
      </c>
      <c r="N84" s="18">
        <f>IF(K84="","",IF(H84=0,"NU",IF(H84=H83,N83,IF(F84=F83,N83+1,1))))</f>
        <v>71</v>
      </c>
      <c r="O84" s="17">
        <f>IF(I84=0,"",IF(H84=H83,O83,IF(I84="NU","",IF(H84="","",IF(F84&lt;&gt;F83,1,IF(K84=K83,O83+1,1))))))</f>
        <v>1</v>
      </c>
      <c r="P84" s="30" t="str">
        <f>IF(F84="w","W",IF(F84="w ","W",IF(F84="n","N",IF(F84="N ","N",IF(F84="m","M",IF(F84="M ","M",IF(F84="k","K",IF(F84="K ","K",""))))))))</f>
        <v>M</v>
      </c>
      <c r="Q84" s="7" t="str">
        <f>IF(C84&lt;&gt;0,P84,"x")</f>
        <v>M</v>
      </c>
      <c r="R84" s="7">
        <f>IF(F84="M",1,IF(F84="K",2,IF(F84="N",3,IF(F84="W",4," "))))</f>
        <v>1</v>
      </c>
      <c r="S84" s="13" t="str">
        <f t="shared" si="6"/>
        <v>M6</v>
      </c>
      <c r="T84" s="13" t="str">
        <f t="shared" si="7"/>
        <v>K3</v>
      </c>
      <c r="U84" s="110"/>
      <c r="V84" s="152">
        <f t="shared" si="8"/>
        <v>0</v>
      </c>
      <c r="W84" s="5">
        <f t="shared" si="9"/>
        <v>0</v>
      </c>
      <c r="X84" s="5">
        <f t="shared" si="10"/>
        <v>0</v>
      </c>
      <c r="Y84" s="5" t="str">
        <f t="shared" si="11"/>
        <v>M6</v>
      </c>
      <c r="Z84" s="156"/>
      <c r="AA84" s="156"/>
      <c r="AB84" s="156"/>
      <c r="AC84" s="156"/>
      <c r="AD84" s="121"/>
      <c r="AE84" s="121"/>
      <c r="AF84" s="121"/>
      <c r="AG84" s="121"/>
      <c r="AH84" s="102"/>
      <c r="AI84" s="117"/>
      <c r="AJ84" s="117"/>
      <c r="AK84" s="117"/>
      <c r="AL84" s="117"/>
      <c r="AM84" s="117"/>
      <c r="AN84" s="117"/>
      <c r="AO84" s="117"/>
      <c r="AP84" s="110"/>
      <c r="AQ84" s="118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</row>
    <row r="85" spans="2:112" s="4" customFormat="1" ht="12" customHeight="1">
      <c r="B85" s="189">
        <v>74</v>
      </c>
      <c r="C85" s="190" t="s">
        <v>168</v>
      </c>
      <c r="D85" s="190" t="s">
        <v>167</v>
      </c>
      <c r="E85" s="191">
        <v>87</v>
      </c>
      <c r="F85" s="197" t="s">
        <v>77</v>
      </c>
      <c r="G85" s="193">
        <v>51</v>
      </c>
      <c r="H85" s="220">
        <v>0.022685185185185183</v>
      </c>
      <c r="I85" s="209">
        <v>72</v>
      </c>
      <c r="J85" s="199">
        <v>22</v>
      </c>
      <c r="K85" s="195" t="str">
        <f>IF(F85="M",S85,T85)</f>
        <v>M2</v>
      </c>
      <c r="L85" s="5"/>
      <c r="M85" s="6">
        <f>$I$8-1900</f>
        <v>110</v>
      </c>
      <c r="N85" s="18">
        <f>IF(K85="","",IF(H85=0,"NU",IF(H85=H84,N84,IF(F85=F84,N84+1,1))))</f>
        <v>72</v>
      </c>
      <c r="O85" s="17">
        <f>IF(I85=0,"",IF(H85=H84,O84,IF(I85="NU","",IF(H85="","",IF(F85&lt;&gt;F84,1,IF(K85=K84,O84+1,1))))))</f>
        <v>1</v>
      </c>
      <c r="P85" s="30" t="str">
        <f>IF(F85="w","W",IF(F85="w ","W",IF(F85="n","N",IF(F85="N ","N",IF(F85="m","M",IF(F85="M ","M",IF(F85="k","K",IF(F85="K ","K",""))))))))</f>
        <v>M</v>
      </c>
      <c r="Q85" s="7" t="str">
        <f>IF(C85&lt;&gt;0,P85,"x")</f>
        <v>M</v>
      </c>
      <c r="R85" s="7">
        <f>IF(F85="M",1,IF(F85="K",2,IF(F85="N",3,IF(F85="W",4," "))))</f>
        <v>1</v>
      </c>
      <c r="S85" s="13" t="str">
        <f t="shared" si="6"/>
        <v>M2</v>
      </c>
      <c r="T85" s="13" t="str">
        <f t="shared" si="7"/>
        <v>K2</v>
      </c>
      <c r="U85" s="110"/>
      <c r="V85" s="152">
        <f t="shared" si="8"/>
        <v>0</v>
      </c>
      <c r="W85" s="5">
        <f t="shared" si="9"/>
        <v>0</v>
      </c>
      <c r="X85" s="5">
        <f t="shared" si="10"/>
        <v>0</v>
      </c>
      <c r="Y85" s="5" t="str">
        <f t="shared" si="11"/>
        <v>M2</v>
      </c>
      <c r="Z85" s="156"/>
      <c r="AA85" s="156"/>
      <c r="AB85" s="156"/>
      <c r="AC85" s="156"/>
      <c r="AD85" s="121"/>
      <c r="AE85" s="121"/>
      <c r="AF85" s="121"/>
      <c r="AG85" s="121"/>
      <c r="AH85" s="102"/>
      <c r="AI85" s="115"/>
      <c r="AJ85" s="115"/>
      <c r="AK85" s="115"/>
      <c r="AL85" s="115"/>
      <c r="AM85" s="115"/>
      <c r="AN85" s="115"/>
      <c r="AO85" s="115"/>
      <c r="AP85" s="115"/>
      <c r="AQ85" s="115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</row>
    <row r="86" spans="2:112" s="4" customFormat="1" ht="12" customHeight="1">
      <c r="B86" s="189">
        <v>75</v>
      </c>
      <c r="C86" s="190" t="s">
        <v>177</v>
      </c>
      <c r="D86" s="207" t="s">
        <v>138</v>
      </c>
      <c r="E86" s="191">
        <v>70</v>
      </c>
      <c r="F86" s="192" t="s">
        <v>77</v>
      </c>
      <c r="G86" s="193">
        <v>63</v>
      </c>
      <c r="H86" s="220">
        <v>0.02290509259259259</v>
      </c>
      <c r="I86" s="210">
        <v>73</v>
      </c>
      <c r="J86" s="199">
        <v>12</v>
      </c>
      <c r="K86" s="195" t="str">
        <f>IF(F86="M",S86,T86)</f>
        <v>M4</v>
      </c>
      <c r="L86" s="5"/>
      <c r="M86" s="6">
        <f>$I$8-1900</f>
        <v>110</v>
      </c>
      <c r="N86" s="18">
        <f>IF(K86="","",IF(H86=0,"NU",IF(H86=H85,N85,IF(F86=F85,N85+1,1))))</f>
        <v>73</v>
      </c>
      <c r="O86" s="17">
        <f>IF(I86=0,"",IF(H86=H85,O85,IF(I86="NU","",IF(H86="","",IF(F86&lt;&gt;F85,1,IF(K86=K85,O85+1,1))))))</f>
        <v>1</v>
      </c>
      <c r="P86" s="30" t="str">
        <f>IF(F86="w","W",IF(F86="w ","W",IF(F86="n","N",IF(F86="N ","N",IF(F86="m","M",IF(F86="M ","M",IF(F86="k","K",IF(F86="K ","K",""))))))))</f>
        <v>M</v>
      </c>
      <c r="Q86" s="7" t="str">
        <f>IF(C86&lt;&gt;0,P86,"x")</f>
        <v>M</v>
      </c>
      <c r="R86" s="7">
        <f>IF(F86="M",1,IF(F86="K",2,IF(F86="N",3,IF(F86="W",4," "))))</f>
        <v>1</v>
      </c>
      <c r="S86" s="13" t="str">
        <f t="shared" si="6"/>
        <v>M4</v>
      </c>
      <c r="T86" s="13" t="str">
        <f t="shared" si="7"/>
        <v>K3</v>
      </c>
      <c r="U86" s="110"/>
      <c r="V86" s="152">
        <f t="shared" si="8"/>
        <v>0</v>
      </c>
      <c r="W86" s="5">
        <f t="shared" si="9"/>
        <v>0</v>
      </c>
      <c r="X86" s="5">
        <f t="shared" si="10"/>
        <v>0</v>
      </c>
      <c r="Y86" s="5" t="str">
        <f t="shared" si="11"/>
        <v>M4</v>
      </c>
      <c r="Z86" s="156"/>
      <c r="AA86" s="156"/>
      <c r="AB86" s="156"/>
      <c r="AC86" s="156"/>
      <c r="AD86" s="121"/>
      <c r="AE86" s="121"/>
      <c r="AF86" s="121"/>
      <c r="AG86" s="121"/>
      <c r="AH86" s="102"/>
      <c r="AI86" s="117"/>
      <c r="AJ86" s="117"/>
      <c r="AK86" s="117"/>
      <c r="AL86" s="117"/>
      <c r="AM86" s="117"/>
      <c r="AN86" s="117"/>
      <c r="AO86" s="117"/>
      <c r="AP86" s="110"/>
      <c r="AQ86" s="118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</row>
    <row r="87" spans="2:112" s="4" customFormat="1" ht="12" customHeight="1">
      <c r="B87" s="189">
        <v>76</v>
      </c>
      <c r="C87" s="190" t="s">
        <v>197</v>
      </c>
      <c r="D87" s="207" t="s">
        <v>198</v>
      </c>
      <c r="E87" s="191">
        <v>77</v>
      </c>
      <c r="F87" s="192" t="s">
        <v>77</v>
      </c>
      <c r="G87" s="193">
        <v>80</v>
      </c>
      <c r="H87" s="220">
        <v>0.02291666666666667</v>
      </c>
      <c r="I87" s="210">
        <v>74</v>
      </c>
      <c r="J87" s="199">
        <v>14</v>
      </c>
      <c r="K87" s="195" t="str">
        <f>IF(F87="M",S87,T87)</f>
        <v>M3</v>
      </c>
      <c r="L87" s="5"/>
      <c r="M87" s="6">
        <f>$I$8-1900</f>
        <v>110</v>
      </c>
      <c r="N87" s="18">
        <f>IF(K87="","",IF(H87=0,"NU",IF(H87=H86,N86,IF(F87=F86,N86+1,1))))</f>
        <v>74</v>
      </c>
      <c r="O87" s="17">
        <f>IF(I87=0,"",IF(H87=H86,O86,IF(I87="NU","",IF(H87="","",IF(F87&lt;&gt;F86,1,IF(K87=K86,O86+1,1))))))</f>
        <v>1</v>
      </c>
      <c r="P87" s="30" t="str">
        <f>IF(F87="w","W",IF(F87="w ","W",IF(F87="n","N",IF(F87="N ","N",IF(F87="m","M",IF(F87="M ","M",IF(F87="k","K",IF(F87="K ","K",""))))))))</f>
        <v>M</v>
      </c>
      <c r="Q87" s="7" t="str">
        <f>IF(C87&lt;&gt;0,P87,"x")</f>
        <v>M</v>
      </c>
      <c r="R87" s="7">
        <f>IF(F87="M",1,IF(F87="K",2,IF(F87="N",3,IF(F87="W",4," "))))</f>
        <v>1</v>
      </c>
      <c r="S87" s="13" t="str">
        <f t="shared" si="6"/>
        <v>M3</v>
      </c>
      <c r="T87" s="13" t="str">
        <f t="shared" si="7"/>
        <v>K3</v>
      </c>
      <c r="U87" s="110"/>
      <c r="V87" s="152">
        <f t="shared" si="8"/>
        <v>1</v>
      </c>
      <c r="W87" s="5">
        <f t="shared" si="9"/>
        <v>1</v>
      </c>
      <c r="X87" s="5">
        <f t="shared" si="10"/>
        <v>1</v>
      </c>
      <c r="Y87" s="5" t="str">
        <f t="shared" si="11"/>
        <v>M3</v>
      </c>
      <c r="Z87" s="156"/>
      <c r="AA87" s="156"/>
      <c r="AB87" s="156"/>
      <c r="AC87" s="156"/>
      <c r="AD87" s="121"/>
      <c r="AE87" s="121"/>
      <c r="AF87" s="121"/>
      <c r="AG87" s="121"/>
      <c r="AH87" s="102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</row>
    <row r="88" spans="2:112" s="4" customFormat="1" ht="12" customHeight="1">
      <c r="B88" s="189">
        <v>77</v>
      </c>
      <c r="C88" s="190" t="s">
        <v>229</v>
      </c>
      <c r="D88" s="207" t="s">
        <v>97</v>
      </c>
      <c r="E88" s="191">
        <v>73</v>
      </c>
      <c r="F88" s="192" t="s">
        <v>77</v>
      </c>
      <c r="G88" s="193">
        <v>106</v>
      </c>
      <c r="H88" s="220">
        <v>0.023078703703703702</v>
      </c>
      <c r="I88" s="209">
        <v>75</v>
      </c>
      <c r="J88" s="199">
        <v>15</v>
      </c>
      <c r="K88" s="195" t="str">
        <f>IF(F88="M",S88,T88)</f>
        <v>M3</v>
      </c>
      <c r="L88" s="5"/>
      <c r="M88" s="6">
        <f>$I$8-1900</f>
        <v>110</v>
      </c>
      <c r="N88" s="18">
        <f>IF(K88="","",IF(H88=0,"NU",IF(H88=H87,N87,IF(F88=F87,N87+1,1))))</f>
        <v>75</v>
      </c>
      <c r="O88" s="17">
        <f>IF(I88=0,"",IF(H88=H87,O87,IF(I88="NU","",IF(H88="","",IF(F88&lt;&gt;F87,1,IF(K88=K87,O87+1,1))))))</f>
        <v>2</v>
      </c>
      <c r="P88" s="30" t="str">
        <f>IF(F88="w","W",IF(F88="w ","W",IF(F88="n","N",IF(F88="N ","N",IF(F88="m","M",IF(F88="M ","M",IF(F88="k","K",IF(F88="K ","K",""))))))))</f>
        <v>M</v>
      </c>
      <c r="Q88" s="7" t="str">
        <f>IF(C88&lt;&gt;0,P88,"x")</f>
        <v>M</v>
      </c>
      <c r="R88" s="7">
        <f>IF(F88="M",1,IF(F88="K",2,IF(F88="N",3,IF(F88="W",4," "))))</f>
        <v>1</v>
      </c>
      <c r="S88" s="13" t="str">
        <f t="shared" si="6"/>
        <v>M3</v>
      </c>
      <c r="T88" s="13" t="str">
        <f t="shared" si="7"/>
        <v>K3</v>
      </c>
      <c r="U88" s="110"/>
      <c r="V88" s="152">
        <f t="shared" si="8"/>
        <v>1</v>
      </c>
      <c r="W88" s="5">
        <f t="shared" si="9"/>
        <v>2</v>
      </c>
      <c r="X88" s="5">
        <f t="shared" si="10"/>
        <v>2</v>
      </c>
      <c r="Y88" s="5" t="str">
        <f t="shared" si="11"/>
        <v>M3</v>
      </c>
      <c r="Z88" s="156"/>
      <c r="AA88" s="156"/>
      <c r="AB88" s="156"/>
      <c r="AC88" s="156"/>
      <c r="AD88" s="121"/>
      <c r="AE88" s="121"/>
      <c r="AF88" s="121"/>
      <c r="AG88" s="121"/>
      <c r="AH88" s="102"/>
      <c r="AI88" s="117"/>
      <c r="AJ88" s="117"/>
      <c r="AK88" s="117"/>
      <c r="AL88" s="117"/>
      <c r="AM88" s="117"/>
      <c r="AN88" s="117"/>
      <c r="AO88" s="117"/>
      <c r="AP88" s="110"/>
      <c r="AQ88" s="118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</row>
    <row r="89" spans="2:112" s="4" customFormat="1" ht="12" customHeight="1">
      <c r="B89" s="189">
        <v>78</v>
      </c>
      <c r="C89" s="190" t="s">
        <v>208</v>
      </c>
      <c r="D89" s="190" t="s">
        <v>209</v>
      </c>
      <c r="E89" s="191">
        <v>79</v>
      </c>
      <c r="F89" s="192" t="s">
        <v>77</v>
      </c>
      <c r="G89" s="193">
        <v>86</v>
      </c>
      <c r="H89" s="220">
        <v>0.023252314814814812</v>
      </c>
      <c r="I89" s="209">
        <v>76</v>
      </c>
      <c r="J89" s="199">
        <v>16</v>
      </c>
      <c r="K89" s="195" t="str">
        <f>IF(F89="M",S89,T89)</f>
        <v>M3</v>
      </c>
      <c r="L89" s="5"/>
      <c r="M89" s="6">
        <f>$I$8-1900</f>
        <v>110</v>
      </c>
      <c r="N89" s="18">
        <f>IF(K89="","",IF(H89=0,"NU",IF(H89=H88,N88,IF(F89=F88,N88+1,1))))</f>
        <v>76</v>
      </c>
      <c r="O89" s="17">
        <f>IF(I89=0,"",IF(H89=H88,O88,IF(I89="NU","",IF(H89="","",IF(F89&lt;&gt;F88,1,IF(K89=K88,O88+1,1))))))</f>
        <v>3</v>
      </c>
      <c r="P89" s="30" t="str">
        <f>IF(F89="w","W",IF(F89="w ","W",IF(F89="n","N",IF(F89="N ","N",IF(F89="m","M",IF(F89="M ","M",IF(F89="k","K",IF(F89="K ","K",""))))))))</f>
        <v>M</v>
      </c>
      <c r="Q89" s="7" t="str">
        <f>IF(C89&lt;&gt;0,P89,"x")</f>
        <v>M</v>
      </c>
      <c r="R89" s="7">
        <f>IF(F89="M",1,IF(F89="K",2,IF(F89="N",3,IF(F89="W",4," "))))</f>
        <v>1</v>
      </c>
      <c r="S89" s="13" t="str">
        <f t="shared" si="6"/>
        <v>M3</v>
      </c>
      <c r="T89" s="13" t="str">
        <f t="shared" si="7"/>
        <v>K3</v>
      </c>
      <c r="U89" s="110"/>
      <c r="V89" s="152">
        <f t="shared" si="8"/>
        <v>1</v>
      </c>
      <c r="W89" s="5">
        <f t="shared" si="9"/>
        <v>3</v>
      </c>
      <c r="X89" s="5">
        <f t="shared" si="10"/>
        <v>3</v>
      </c>
      <c r="Y89" s="5" t="str">
        <f t="shared" si="11"/>
        <v>M3</v>
      </c>
      <c r="Z89" s="156"/>
      <c r="AA89" s="156"/>
      <c r="AB89" s="156"/>
      <c r="AC89" s="156"/>
      <c r="AD89" s="121"/>
      <c r="AE89" s="121"/>
      <c r="AF89" s="121"/>
      <c r="AG89" s="121"/>
      <c r="AH89" s="102"/>
      <c r="AI89" s="115"/>
      <c r="AJ89" s="115"/>
      <c r="AK89" s="115"/>
      <c r="AL89" s="115"/>
      <c r="AM89" s="115"/>
      <c r="AN89" s="115"/>
      <c r="AO89" s="115"/>
      <c r="AP89" s="115"/>
      <c r="AQ89" s="115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</row>
    <row r="90" spans="2:112" s="4" customFormat="1" ht="12" customHeight="1">
      <c r="B90" s="189">
        <v>79</v>
      </c>
      <c r="C90" s="190" t="s">
        <v>181</v>
      </c>
      <c r="D90" s="207" t="s">
        <v>97</v>
      </c>
      <c r="E90" s="191">
        <v>72</v>
      </c>
      <c r="F90" s="192" t="s">
        <v>77</v>
      </c>
      <c r="G90" s="193">
        <v>67</v>
      </c>
      <c r="H90" s="220">
        <v>0.023298611111111107</v>
      </c>
      <c r="I90" s="210">
        <v>77</v>
      </c>
      <c r="J90" s="199">
        <v>17</v>
      </c>
      <c r="K90" s="195" t="str">
        <f>IF(F90="M",S90,T90)</f>
        <v>M3</v>
      </c>
      <c r="L90" s="5"/>
      <c r="M90" s="6">
        <f>$I$8-1900</f>
        <v>110</v>
      </c>
      <c r="N90" s="18">
        <f>IF(K90="","",IF(H90=0,"NU",IF(H90=H89,N89,IF(F90=F89,N89+1,1))))</f>
        <v>77</v>
      </c>
      <c r="O90" s="17">
        <f>IF(I90=0,"",IF(H90=H89,O89,IF(I90="NU","",IF(H90="","",IF(F90&lt;&gt;F89,1,IF(K90=K89,O89+1,1))))))</f>
        <v>4</v>
      </c>
      <c r="P90" s="30" t="str">
        <f>IF(F90="w","W",IF(F90="w ","W",IF(F90="n","N",IF(F90="N ","N",IF(F90="m","M",IF(F90="M ","M",IF(F90="k","K",IF(F90="K ","K",""))))))))</f>
        <v>M</v>
      </c>
      <c r="Q90" s="7" t="str">
        <f>IF(C90&lt;&gt;0,P90,"x")</f>
        <v>M</v>
      </c>
      <c r="R90" s="7">
        <f>IF(F90="M",1,IF(F90="K",2,IF(F90="N",3,IF(F90="W",4," "))))</f>
        <v>1</v>
      </c>
      <c r="S90" s="13" t="str">
        <f t="shared" si="6"/>
        <v>M3</v>
      </c>
      <c r="T90" s="13" t="str">
        <f t="shared" si="7"/>
        <v>K3</v>
      </c>
      <c r="U90" s="110"/>
      <c r="V90" s="152">
        <f t="shared" si="8"/>
        <v>0</v>
      </c>
      <c r="W90" s="5">
        <f t="shared" si="9"/>
        <v>0</v>
      </c>
      <c r="X90" s="5">
        <f t="shared" si="10"/>
        <v>0</v>
      </c>
      <c r="Y90" s="5" t="str">
        <f t="shared" si="11"/>
        <v>M3</v>
      </c>
      <c r="Z90" s="156"/>
      <c r="AA90" s="156"/>
      <c r="AB90" s="156"/>
      <c r="AC90" s="156"/>
      <c r="AD90" s="121"/>
      <c r="AE90" s="121"/>
      <c r="AF90" s="121"/>
      <c r="AG90" s="121"/>
      <c r="AH90" s="102"/>
      <c r="AI90" s="117"/>
      <c r="AJ90" s="117"/>
      <c r="AK90" s="117"/>
      <c r="AL90" s="117"/>
      <c r="AM90" s="117"/>
      <c r="AN90" s="117"/>
      <c r="AO90" s="117"/>
      <c r="AP90" s="110"/>
      <c r="AQ90" s="118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</row>
    <row r="91" spans="2:112" s="4" customFormat="1" ht="12" customHeight="1">
      <c r="B91" s="189">
        <v>80</v>
      </c>
      <c r="C91" s="196" t="s">
        <v>115</v>
      </c>
      <c r="D91" s="190" t="s">
        <v>97</v>
      </c>
      <c r="E91" s="191">
        <v>91</v>
      </c>
      <c r="F91" s="192" t="s">
        <v>77</v>
      </c>
      <c r="G91" s="193">
        <v>48</v>
      </c>
      <c r="H91" s="220">
        <v>0.023530092592592592</v>
      </c>
      <c r="I91" s="211">
        <v>78</v>
      </c>
      <c r="J91" s="199">
        <v>16</v>
      </c>
      <c r="K91" s="195" t="str">
        <f>IF(F91="M",S91,T91)</f>
        <v>M1</v>
      </c>
      <c r="L91" s="5"/>
      <c r="M91" s="6">
        <f>$I$8-1900</f>
        <v>110</v>
      </c>
      <c r="N91" s="18">
        <f>IF(K91="","",IF(H91=0,"NU",IF(H91=H90,N90,IF(F91=F90,N90+1,1))))</f>
        <v>78</v>
      </c>
      <c r="O91" s="17">
        <f>IF(I91=0,"",IF(H91=H90,O90,IF(I91="NU","",IF(H91="","",IF(F91&lt;&gt;F90,1,IF(K91=K90,O90+1,1))))))</f>
        <v>1</v>
      </c>
      <c r="P91" s="30" t="str">
        <f>IF(F91="w","W",IF(F91="w ","W",IF(F91="n","N",IF(F91="N ","N",IF(F91="m","M",IF(F91="M ","M",IF(F91="k","K",IF(F91="K ","K",""))))))))</f>
        <v>M</v>
      </c>
      <c r="Q91" s="7" t="str">
        <f>IF(C91&lt;&gt;0,P91,"x")</f>
        <v>M</v>
      </c>
      <c r="R91" s="7">
        <f>IF(F91="M",1,IF(F91="K",2,IF(F91="N",3,IF(F91="W",4," "))))</f>
        <v>1</v>
      </c>
      <c r="S91" s="13" t="str">
        <f t="shared" si="6"/>
        <v>M1</v>
      </c>
      <c r="T91" s="13" t="str">
        <f t="shared" si="7"/>
        <v>K1</v>
      </c>
      <c r="U91" s="110"/>
      <c r="V91" s="152">
        <f t="shared" si="8"/>
        <v>0</v>
      </c>
      <c r="W91" s="5">
        <f t="shared" si="9"/>
        <v>0</v>
      </c>
      <c r="X91" s="5">
        <f t="shared" si="10"/>
        <v>0</v>
      </c>
      <c r="Y91" s="5" t="str">
        <f t="shared" si="11"/>
        <v>M1</v>
      </c>
      <c r="Z91" s="156"/>
      <c r="AA91" s="156"/>
      <c r="AB91" s="156"/>
      <c r="AC91" s="156"/>
      <c r="AD91" s="121"/>
      <c r="AE91" s="121"/>
      <c r="AF91" s="121"/>
      <c r="AG91" s="121"/>
      <c r="AH91" s="102"/>
      <c r="AI91" s="115"/>
      <c r="AJ91" s="115"/>
      <c r="AK91" s="115"/>
      <c r="AL91" s="115"/>
      <c r="AM91" s="115"/>
      <c r="AN91" s="115"/>
      <c r="AO91" s="115"/>
      <c r="AP91" s="115"/>
      <c r="AQ91" s="115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</row>
    <row r="92" spans="2:112" s="4" customFormat="1" ht="12" customHeight="1">
      <c r="B92" s="189">
        <v>81</v>
      </c>
      <c r="C92" s="190" t="s">
        <v>203</v>
      </c>
      <c r="D92" s="207" t="s">
        <v>124</v>
      </c>
      <c r="E92" s="191">
        <v>64</v>
      </c>
      <c r="F92" s="192" t="s">
        <v>77</v>
      </c>
      <c r="G92" s="193">
        <v>81</v>
      </c>
      <c r="H92" s="220">
        <v>0.02355324074074074</v>
      </c>
      <c r="I92" s="209">
        <v>79</v>
      </c>
      <c r="J92" s="199">
        <v>13</v>
      </c>
      <c r="K92" s="195" t="str">
        <f>IF(F92="M",S92,T92)</f>
        <v>M4</v>
      </c>
      <c r="L92" s="5"/>
      <c r="M92" s="6">
        <f>$I$8-1900</f>
        <v>110</v>
      </c>
      <c r="N92" s="18">
        <f>IF(K92="","",IF(H92=0,"NU",IF(H92=H91,N91,IF(F92=F91,N91+1,1))))</f>
        <v>79</v>
      </c>
      <c r="O92" s="17">
        <f>IF(I92=0,"",IF(H92=H91,O91,IF(I92="NU","",IF(H92="","",IF(F92&lt;&gt;F91,1,IF(K92=K91,O91+1,1))))))</f>
        <v>1</v>
      </c>
      <c r="P92" s="30" t="str">
        <f>IF(F92="w","W",IF(F92="w ","W",IF(F92="n","N",IF(F92="N ","N",IF(F92="m","M",IF(F92="M ","M",IF(F92="k","K",IF(F92="K ","K",""))))))))</f>
        <v>M</v>
      </c>
      <c r="Q92" s="7" t="str">
        <f>IF(C92&lt;&gt;0,P92,"x")</f>
        <v>M</v>
      </c>
      <c r="R92" s="7">
        <f>IF(F92="M",1,IF(F92="K",2,IF(F92="N",3,IF(F92="W",4," "))))</f>
        <v>1</v>
      </c>
      <c r="S92" s="13" t="str">
        <f t="shared" si="6"/>
        <v>M4</v>
      </c>
      <c r="T92" s="13" t="str">
        <f t="shared" si="7"/>
        <v>K3</v>
      </c>
      <c r="U92" s="110"/>
      <c r="V92" s="152">
        <f t="shared" si="8"/>
        <v>0</v>
      </c>
      <c r="W92" s="5">
        <f t="shared" si="9"/>
        <v>0</v>
      </c>
      <c r="X92" s="5">
        <f t="shared" si="10"/>
        <v>0</v>
      </c>
      <c r="Y92" s="5" t="str">
        <f t="shared" si="11"/>
        <v>M4</v>
      </c>
      <c r="Z92" s="156"/>
      <c r="AA92" s="156"/>
      <c r="AB92" s="156"/>
      <c r="AC92" s="156"/>
      <c r="AD92" s="121"/>
      <c r="AE92" s="121"/>
      <c r="AF92" s="121"/>
      <c r="AG92" s="121"/>
      <c r="AH92" s="102"/>
      <c r="AI92" s="117"/>
      <c r="AJ92" s="117"/>
      <c r="AK92" s="117"/>
      <c r="AL92" s="117"/>
      <c r="AM92" s="117"/>
      <c r="AN92" s="117"/>
      <c r="AO92" s="117"/>
      <c r="AP92" s="110"/>
      <c r="AQ92" s="118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</row>
    <row r="93" spans="2:112" s="4" customFormat="1" ht="12" customHeight="1">
      <c r="B93" s="189">
        <v>82</v>
      </c>
      <c r="C93" s="190" t="s">
        <v>184</v>
      </c>
      <c r="D93" s="207" t="s">
        <v>138</v>
      </c>
      <c r="E93" s="191">
        <v>59</v>
      </c>
      <c r="F93" s="192" t="s">
        <v>77</v>
      </c>
      <c r="G93" s="193">
        <v>64</v>
      </c>
      <c r="H93" s="220">
        <v>0.02388888888888889</v>
      </c>
      <c r="I93" s="209">
        <v>80</v>
      </c>
      <c r="J93" s="199">
        <v>11</v>
      </c>
      <c r="K93" s="195" t="str">
        <f>IF(F93="M",S93,T93)</f>
        <v>M5</v>
      </c>
      <c r="L93" s="5"/>
      <c r="M93" s="6">
        <f>$I$8-1900</f>
        <v>110</v>
      </c>
      <c r="N93" s="18">
        <f>IF(K93="","",IF(H93=0,"NU",IF(H93=H92,N92,IF(F93=F92,N92+1,1))))</f>
        <v>80</v>
      </c>
      <c r="O93" s="17">
        <f>IF(I93=0,"",IF(H93=H92,O92,IF(I93="NU","",IF(H93="","",IF(F93&lt;&gt;F92,1,IF(K93=K92,O92+1,1))))))</f>
        <v>1</v>
      </c>
      <c r="P93" s="30" t="str">
        <f>IF(F93="w","W",IF(F93="w ","W",IF(F93="n","N",IF(F93="N ","N",IF(F93="m","M",IF(F93="M ","M",IF(F93="k","K",IF(F93="K ","K",""))))))))</f>
        <v>M</v>
      </c>
      <c r="Q93" s="7" t="str">
        <f>IF(C93&lt;&gt;0,P93,"x")</f>
        <v>M</v>
      </c>
      <c r="R93" s="7">
        <f>IF(F93="M",1,IF(F93="K",2,IF(F93="N",3,IF(F93="W",4," "))))</f>
        <v>1</v>
      </c>
      <c r="S93" s="13" t="str">
        <f t="shared" si="6"/>
        <v>M5</v>
      </c>
      <c r="T93" s="13" t="str">
        <f t="shared" si="7"/>
        <v>K3</v>
      </c>
      <c r="U93" s="110"/>
      <c r="V93" s="152">
        <f t="shared" si="8"/>
        <v>0</v>
      </c>
      <c r="W93" s="5">
        <f t="shared" si="9"/>
        <v>0</v>
      </c>
      <c r="X93" s="5">
        <f t="shared" si="10"/>
        <v>0</v>
      </c>
      <c r="Y93" s="5" t="str">
        <f t="shared" si="11"/>
        <v>M5</v>
      </c>
      <c r="Z93" s="156"/>
      <c r="AA93" s="156"/>
      <c r="AB93" s="156"/>
      <c r="AC93" s="156"/>
      <c r="AD93" s="121"/>
      <c r="AE93" s="121"/>
      <c r="AF93" s="121"/>
      <c r="AG93" s="121"/>
      <c r="AH93" s="102"/>
      <c r="AI93" s="115"/>
      <c r="AJ93" s="115"/>
      <c r="AK93" s="115"/>
      <c r="AL93" s="115"/>
      <c r="AM93" s="115"/>
      <c r="AN93" s="115"/>
      <c r="AO93" s="115"/>
      <c r="AP93" s="115"/>
      <c r="AQ93" s="115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</row>
    <row r="94" spans="2:112" s="4" customFormat="1" ht="12" customHeight="1">
      <c r="B94" s="189">
        <v>83</v>
      </c>
      <c r="C94" s="190" t="s">
        <v>221</v>
      </c>
      <c r="D94" s="207" t="s">
        <v>222</v>
      </c>
      <c r="E94" s="191">
        <v>82</v>
      </c>
      <c r="F94" s="198" t="s">
        <v>77</v>
      </c>
      <c r="G94" s="193">
        <v>102</v>
      </c>
      <c r="H94" s="220">
        <v>0.02394675925925926</v>
      </c>
      <c r="I94" s="212">
        <v>81</v>
      </c>
      <c r="J94" s="199">
        <v>23</v>
      </c>
      <c r="K94" s="195" t="str">
        <f>IF(F94="M",S94,T94)</f>
        <v>M2</v>
      </c>
      <c r="L94" s="5"/>
      <c r="M94" s="6">
        <f>$I$8-1900</f>
        <v>110</v>
      </c>
      <c r="N94" s="18">
        <f>IF(K94="","",IF(H94=0,"NU",IF(H94=H93,N93,IF(F94=F93,N93+1,1))))</f>
        <v>81</v>
      </c>
      <c r="O94" s="17">
        <f>IF(I94=0,"",IF(H94=H93,O93,IF(I94="NU","",IF(H94="","",IF(F94&lt;&gt;F93,1,IF(K94=K93,O93+1,1))))))</f>
        <v>1</v>
      </c>
      <c r="P94" s="30" t="str">
        <f>IF(F94="w","W",IF(F94="w ","W",IF(F94="n","N",IF(F94="N ","N",IF(F94="m","M",IF(F94="M ","M",IF(F94="k","K",IF(F94="K ","K",""))))))))</f>
        <v>M</v>
      </c>
      <c r="Q94" s="7" t="str">
        <f>IF(C94&lt;&gt;0,P94,"x")</f>
        <v>M</v>
      </c>
      <c r="R94" s="7">
        <f>IF(F94="M",1,IF(F94="K",2,IF(F94="N",3,IF(F94="W",4," "))))</f>
        <v>1</v>
      </c>
      <c r="S94" s="13" t="str">
        <f t="shared" si="6"/>
        <v>M2</v>
      </c>
      <c r="T94" s="13" t="str">
        <f t="shared" si="7"/>
        <v>K2</v>
      </c>
      <c r="U94" s="110"/>
      <c r="V94" s="152">
        <f t="shared" si="8"/>
        <v>0</v>
      </c>
      <c r="W94" s="5">
        <f t="shared" si="9"/>
        <v>0</v>
      </c>
      <c r="X94" s="5">
        <f t="shared" si="10"/>
        <v>0</v>
      </c>
      <c r="Y94" s="5" t="str">
        <f t="shared" si="11"/>
        <v>M2</v>
      </c>
      <c r="Z94" s="156"/>
      <c r="AA94" s="156"/>
      <c r="AB94" s="156"/>
      <c r="AC94" s="156"/>
      <c r="AD94" s="121"/>
      <c r="AE94" s="121"/>
      <c r="AF94" s="121"/>
      <c r="AG94" s="121"/>
      <c r="AH94" s="102"/>
      <c r="AI94" s="117"/>
      <c r="AJ94" s="117"/>
      <c r="AK94" s="117"/>
      <c r="AL94" s="117"/>
      <c r="AM94" s="117"/>
      <c r="AN94" s="117"/>
      <c r="AO94" s="117"/>
      <c r="AP94" s="110"/>
      <c r="AQ94" s="118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</row>
    <row r="95" spans="2:112" s="4" customFormat="1" ht="12" customHeight="1">
      <c r="B95" s="189">
        <v>84</v>
      </c>
      <c r="C95" s="190" t="s">
        <v>159</v>
      </c>
      <c r="D95" s="207" t="s">
        <v>97</v>
      </c>
      <c r="E95" s="191">
        <v>75</v>
      </c>
      <c r="F95" s="192" t="s">
        <v>77</v>
      </c>
      <c r="G95" s="193">
        <v>31</v>
      </c>
      <c r="H95" s="220">
        <v>0.02462962962962963</v>
      </c>
      <c r="I95" s="210">
        <v>82</v>
      </c>
      <c r="J95" s="199">
        <v>18</v>
      </c>
      <c r="K95" s="195" t="str">
        <f>IF(F95="M",S95,T95)</f>
        <v>M3</v>
      </c>
      <c r="L95" s="5"/>
      <c r="M95" s="6">
        <f>$I$8-1900</f>
        <v>110</v>
      </c>
      <c r="N95" s="18">
        <f>IF(K95="","",IF(H95=0,"NU",IF(H95=H94,N94,IF(F95=F94,N94+1,1))))</f>
        <v>82</v>
      </c>
      <c r="O95" s="17">
        <f>IF(I95=0,"",IF(H95=H94,O94,IF(I95="NU","",IF(H95="","",IF(F95&lt;&gt;F94,1,IF(K95=K94,O94+1,1))))))</f>
        <v>1</v>
      </c>
      <c r="P95" s="30" t="str">
        <f>IF(F95="w","W",IF(F95="w ","W",IF(F95="n","N",IF(F95="N ","N",IF(F95="m","M",IF(F95="M ","M",IF(F95="k","K",IF(F95="K ","K",""))))))))</f>
        <v>M</v>
      </c>
      <c r="Q95" s="7" t="str">
        <f>IF(C95&lt;&gt;0,P95,"x")</f>
        <v>M</v>
      </c>
      <c r="R95" s="7">
        <f>IF(F95="M",1,IF(F95="K",2,IF(F95="N",3,IF(F95="W",4," "))))</f>
        <v>1</v>
      </c>
      <c r="S95" s="13" t="str">
        <f t="shared" si="6"/>
        <v>M3</v>
      </c>
      <c r="T95" s="13" t="str">
        <f t="shared" si="7"/>
        <v>K3</v>
      </c>
      <c r="U95" s="110"/>
      <c r="V95" s="152">
        <f t="shared" si="8"/>
        <v>0</v>
      </c>
      <c r="W95" s="5">
        <f t="shared" si="9"/>
        <v>0</v>
      </c>
      <c r="X95" s="5">
        <f t="shared" si="10"/>
        <v>0</v>
      </c>
      <c r="Y95" s="5" t="str">
        <f t="shared" si="11"/>
        <v>M3</v>
      </c>
      <c r="Z95" s="156"/>
      <c r="AA95" s="156"/>
      <c r="AB95" s="156"/>
      <c r="AC95" s="156"/>
      <c r="AD95" s="121"/>
      <c r="AE95" s="121"/>
      <c r="AF95" s="121"/>
      <c r="AG95" s="121"/>
      <c r="AH95" s="102"/>
      <c r="AI95" s="115"/>
      <c r="AJ95" s="115"/>
      <c r="AK95" s="115"/>
      <c r="AL95" s="115"/>
      <c r="AM95" s="115"/>
      <c r="AN95" s="115"/>
      <c r="AO95" s="115"/>
      <c r="AP95" s="115"/>
      <c r="AQ95" s="115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</row>
    <row r="96" spans="2:112" s="4" customFormat="1" ht="12" customHeight="1">
      <c r="B96" s="189">
        <v>85</v>
      </c>
      <c r="C96" s="190" t="s">
        <v>235</v>
      </c>
      <c r="D96" s="190" t="s">
        <v>138</v>
      </c>
      <c r="E96" s="191">
        <v>68</v>
      </c>
      <c r="F96" s="192" t="s">
        <v>77</v>
      </c>
      <c r="G96" s="193">
        <v>109</v>
      </c>
      <c r="H96" s="220">
        <v>0.02480324074074074</v>
      </c>
      <c r="I96" s="209">
        <v>83</v>
      </c>
      <c r="J96" s="199">
        <v>14</v>
      </c>
      <c r="K96" s="195" t="str">
        <f>IF(F96="M",S96,T96)</f>
        <v>M4</v>
      </c>
      <c r="L96" s="5"/>
      <c r="M96" s="6">
        <f>$I$8-1900</f>
        <v>110</v>
      </c>
      <c r="N96" s="18">
        <f>IF(K96="","",IF(H96=0,"NU",IF(H96=H95,N95,IF(F96=F95,N95+1,1))))</f>
        <v>83</v>
      </c>
      <c r="O96" s="17">
        <f>IF(I96=0,"",IF(H96=H95,O95,IF(I96="NU","",IF(H96="","",IF(F96&lt;&gt;F95,1,IF(K96=K95,O95+1,1))))))</f>
        <v>1</v>
      </c>
      <c r="P96" s="30" t="str">
        <f>IF(F96="w","W",IF(F96="w ","W",IF(F96="n","N",IF(F96="N ","N",IF(F96="m","M",IF(F96="M ","M",IF(F96="k","K",IF(F96="K ","K",""))))))))</f>
        <v>M</v>
      </c>
      <c r="Q96" s="7" t="str">
        <f>IF(C96&lt;&gt;0,P96,"x")</f>
        <v>M</v>
      </c>
      <c r="R96" s="7">
        <f>IF(F96="M",1,IF(F96="K",2,IF(F96="N",3,IF(F96="W",4," "))))</f>
        <v>1</v>
      </c>
      <c r="S96" s="13" t="str">
        <f t="shared" si="6"/>
        <v>M4</v>
      </c>
      <c r="T96" s="13" t="str">
        <f t="shared" si="7"/>
        <v>K3</v>
      </c>
      <c r="U96" s="110"/>
      <c r="V96" s="152">
        <f t="shared" si="8"/>
        <v>0</v>
      </c>
      <c r="W96" s="5">
        <f t="shared" si="9"/>
        <v>0</v>
      </c>
      <c r="X96" s="5">
        <f t="shared" si="10"/>
        <v>0</v>
      </c>
      <c r="Y96" s="5" t="str">
        <f t="shared" si="11"/>
        <v>M4</v>
      </c>
      <c r="Z96" s="156"/>
      <c r="AA96" s="156"/>
      <c r="AB96" s="156"/>
      <c r="AC96" s="156"/>
      <c r="AD96" s="121"/>
      <c r="AE96" s="121"/>
      <c r="AF96" s="121"/>
      <c r="AG96" s="121"/>
      <c r="AH96" s="102"/>
      <c r="AI96" s="117"/>
      <c r="AJ96" s="117"/>
      <c r="AK96" s="117"/>
      <c r="AL96" s="117"/>
      <c r="AM96" s="117"/>
      <c r="AN96" s="117"/>
      <c r="AO96" s="117"/>
      <c r="AP96" s="110"/>
      <c r="AQ96" s="118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</row>
    <row r="97" spans="2:112" s="4" customFormat="1" ht="12" customHeight="1">
      <c r="B97" s="189">
        <v>86</v>
      </c>
      <c r="C97" s="190" t="s">
        <v>231</v>
      </c>
      <c r="D97" s="208" t="s">
        <v>138</v>
      </c>
      <c r="E97" s="191">
        <v>92</v>
      </c>
      <c r="F97" s="192" t="s">
        <v>77</v>
      </c>
      <c r="G97" s="193">
        <v>110</v>
      </c>
      <c r="H97" s="220">
        <v>0.024814814814814817</v>
      </c>
      <c r="I97" s="209">
        <v>84</v>
      </c>
      <c r="J97" s="199">
        <v>17</v>
      </c>
      <c r="K97" s="195" t="str">
        <f>IF(F97="M",S97,T97)</f>
        <v>M1</v>
      </c>
      <c r="L97" s="5"/>
      <c r="M97" s="6">
        <f>$I$8-1900</f>
        <v>110</v>
      </c>
      <c r="N97" s="18">
        <f>IF(K97="","",IF(H97=0,"NU",IF(H97=H96,N96,IF(F97=F96,N96+1,1))))</f>
        <v>84</v>
      </c>
      <c r="O97" s="17">
        <f>IF(I97=0,"",IF(H97=H96,O96,IF(I97="NU","",IF(H97="","",IF(F97&lt;&gt;F96,1,IF(K97=K96,O96+1,1))))))</f>
        <v>1</v>
      </c>
      <c r="P97" s="30" t="str">
        <f>IF(F97="w","W",IF(F97="w ","W",IF(F97="n","N",IF(F97="N ","N",IF(F97="m","M",IF(F97="M ","M",IF(F97="k","K",IF(F97="K ","K",""))))))))</f>
        <v>M</v>
      </c>
      <c r="Q97" s="7" t="str">
        <f>IF(C97&lt;&gt;0,P97,"x")</f>
        <v>M</v>
      </c>
      <c r="R97" s="7">
        <f>IF(F97="M",1,IF(F97="K",2,IF(F97="N",3,IF(F97="W",4," "))))</f>
        <v>1</v>
      </c>
      <c r="S97" s="13" t="str">
        <f t="shared" si="6"/>
        <v>M1</v>
      </c>
      <c r="T97" s="13" t="str">
        <f t="shared" si="7"/>
        <v>K1</v>
      </c>
      <c r="U97" s="110"/>
      <c r="V97" s="152">
        <f t="shared" si="8"/>
        <v>0</v>
      </c>
      <c r="W97" s="5">
        <f t="shared" si="9"/>
        <v>0</v>
      </c>
      <c r="X97" s="5">
        <f t="shared" si="10"/>
        <v>0</v>
      </c>
      <c r="Y97" s="5" t="str">
        <f t="shared" si="11"/>
        <v>M1</v>
      </c>
      <c r="Z97" s="156"/>
      <c r="AA97" s="156"/>
      <c r="AB97" s="156"/>
      <c r="AC97" s="156"/>
      <c r="AD97" s="121"/>
      <c r="AE97" s="121"/>
      <c r="AF97" s="121"/>
      <c r="AG97" s="121"/>
      <c r="AH97" s="102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</row>
    <row r="98" spans="2:112" s="4" customFormat="1" ht="12" customHeight="1">
      <c r="B98" s="189">
        <v>87</v>
      </c>
      <c r="C98" s="190" t="s">
        <v>96</v>
      </c>
      <c r="D98" s="207" t="s">
        <v>97</v>
      </c>
      <c r="E98" s="191">
        <v>75</v>
      </c>
      <c r="F98" s="192" t="s">
        <v>77</v>
      </c>
      <c r="G98" s="193">
        <v>32</v>
      </c>
      <c r="H98" s="220">
        <v>0.025532407407407406</v>
      </c>
      <c r="I98" s="211">
        <v>85</v>
      </c>
      <c r="J98" s="199">
        <v>19</v>
      </c>
      <c r="K98" s="195" t="str">
        <f>IF(F98="M",S98,T98)</f>
        <v>M3</v>
      </c>
      <c r="L98" s="5"/>
      <c r="M98" s="6">
        <f>$I$8-1900</f>
        <v>110</v>
      </c>
      <c r="N98" s="18">
        <f>IF(K98="","",IF(H98=0,"NU",IF(H98=H97,N97,IF(F98=F97,N97+1,1))))</f>
        <v>85</v>
      </c>
      <c r="O98" s="17">
        <f>IF(I98=0,"",IF(H98=H97,O97,IF(I98="NU","",IF(H98="","",IF(F98&lt;&gt;F97,1,IF(K98=K97,O97+1,1))))))</f>
        <v>1</v>
      </c>
      <c r="P98" s="30" t="str">
        <f>IF(F98="w","W",IF(F98="w ","W",IF(F98="n","N",IF(F98="N ","N",IF(F98="m","M",IF(F98="M ","M",IF(F98="k","K",IF(F98="K ","K",""))))))))</f>
        <v>M</v>
      </c>
      <c r="Q98" s="7" t="str">
        <f>IF(C98&lt;&gt;0,P98,"x")</f>
        <v>M</v>
      </c>
      <c r="R98" s="7">
        <f>IF(F98="M",1,IF(F98="K",2,IF(F98="N",3,IF(F98="W",4," "))))</f>
        <v>1</v>
      </c>
      <c r="S98" s="13" t="str">
        <f t="shared" si="6"/>
        <v>M3</v>
      </c>
      <c r="T98" s="13" t="str">
        <f t="shared" si="7"/>
        <v>K3</v>
      </c>
      <c r="U98" s="110"/>
      <c r="V98" s="152">
        <f t="shared" si="8"/>
        <v>0</v>
      </c>
      <c r="W98" s="5">
        <f t="shared" si="9"/>
        <v>0</v>
      </c>
      <c r="X98" s="5">
        <f t="shared" si="10"/>
        <v>0</v>
      </c>
      <c r="Y98" s="5" t="str">
        <f t="shared" si="11"/>
        <v>M3</v>
      </c>
      <c r="Z98" s="156"/>
      <c r="AA98" s="156"/>
      <c r="AB98" s="156"/>
      <c r="AC98" s="156"/>
      <c r="AD98" s="121"/>
      <c r="AE98" s="121"/>
      <c r="AF98" s="121"/>
      <c r="AG98" s="121"/>
      <c r="AH98" s="102"/>
      <c r="AI98" s="117"/>
      <c r="AJ98" s="117"/>
      <c r="AK98" s="117"/>
      <c r="AL98" s="117"/>
      <c r="AM98" s="117"/>
      <c r="AN98" s="117"/>
      <c r="AO98" s="117"/>
      <c r="AP98" s="110"/>
      <c r="AQ98" s="118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</row>
    <row r="99" spans="2:112" s="4" customFormat="1" ht="12" customHeight="1">
      <c r="B99" s="189">
        <v>88</v>
      </c>
      <c r="C99" s="196" t="s">
        <v>133</v>
      </c>
      <c r="D99" s="207" t="s">
        <v>132</v>
      </c>
      <c r="E99" s="191">
        <v>89</v>
      </c>
      <c r="F99" s="192" t="s">
        <v>77</v>
      </c>
      <c r="G99" s="193">
        <v>96</v>
      </c>
      <c r="H99" s="220">
        <v>0.025590277777777778</v>
      </c>
      <c r="I99" s="211">
        <v>86</v>
      </c>
      <c r="J99" s="199">
        <v>24</v>
      </c>
      <c r="K99" s="195" t="str">
        <f>IF(F99="M",S99,T99)</f>
        <v>M2</v>
      </c>
      <c r="L99" s="5"/>
      <c r="M99" s="6">
        <f>$I$8-1900</f>
        <v>110</v>
      </c>
      <c r="N99" s="18">
        <f>IF(K99="","",IF(H99=0,"NU",IF(H99=H98,N98,IF(F99=F98,N98+1,1))))</f>
        <v>86</v>
      </c>
      <c r="O99" s="17">
        <f>IF(I99=0,"",IF(H99=H98,O98,IF(I99="NU","",IF(H99="","",IF(F99&lt;&gt;F98,1,IF(K99=K98,O98+1,1))))))</f>
        <v>1</v>
      </c>
      <c r="P99" s="30" t="str">
        <f>IF(F99="w","W",IF(F99="w ","W",IF(F99="n","N",IF(F99="N ","N",IF(F99="m","M",IF(F99="M ","M",IF(F99="k","K",IF(F99="K ","K",""))))))))</f>
        <v>M</v>
      </c>
      <c r="Q99" s="7" t="str">
        <f>IF(C99&lt;&gt;0,P99,"x")</f>
        <v>M</v>
      </c>
      <c r="R99" s="7">
        <f>IF(F99="M",1,IF(F99="K",2,IF(F99="N",3,IF(F99="W",4," "))))</f>
        <v>1</v>
      </c>
      <c r="S99" s="13" t="str">
        <f t="shared" si="6"/>
        <v>M2</v>
      </c>
      <c r="T99" s="13" t="str">
        <f t="shared" si="7"/>
        <v>K2</v>
      </c>
      <c r="U99" s="110"/>
      <c r="V99" s="152">
        <f t="shared" si="8"/>
        <v>1</v>
      </c>
      <c r="W99" s="5">
        <f t="shared" si="9"/>
        <v>1</v>
      </c>
      <c r="X99" s="5">
        <f t="shared" si="10"/>
        <v>1</v>
      </c>
      <c r="Y99" s="5" t="str">
        <f t="shared" si="11"/>
        <v>M2</v>
      </c>
      <c r="Z99" s="156"/>
      <c r="AA99" s="156"/>
      <c r="AB99" s="156"/>
      <c r="AC99" s="156"/>
      <c r="AD99" s="121"/>
      <c r="AE99" s="121"/>
      <c r="AF99" s="121"/>
      <c r="AG99" s="121"/>
      <c r="AH99" s="102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</row>
    <row r="100" spans="2:112" s="4" customFormat="1" ht="12" customHeight="1">
      <c r="B100" s="189">
        <v>89</v>
      </c>
      <c r="C100" s="190" t="s">
        <v>226</v>
      </c>
      <c r="D100" s="207" t="s">
        <v>227</v>
      </c>
      <c r="E100" s="191">
        <v>83</v>
      </c>
      <c r="F100" s="197" t="s">
        <v>77</v>
      </c>
      <c r="G100" s="193">
        <v>105</v>
      </c>
      <c r="H100" s="220">
        <v>0.0256712962962963</v>
      </c>
      <c r="I100" s="212">
        <v>87</v>
      </c>
      <c r="J100" s="199">
        <v>25</v>
      </c>
      <c r="K100" s="195" t="str">
        <f>IF(F100="M",S100,T100)</f>
        <v>M2</v>
      </c>
      <c r="L100" s="5"/>
      <c r="M100" s="6">
        <f>$I$8-1900</f>
        <v>110</v>
      </c>
      <c r="N100" s="18">
        <f>IF(K100="","",IF(H100=0,"NU",IF(H100=H99,N99,IF(F100=F99,N99+1,1))))</f>
        <v>87</v>
      </c>
      <c r="O100" s="17">
        <f>IF(I100=0,"",IF(H100=H99,O99,IF(I100="NU","",IF(H100="","",IF(F100&lt;&gt;F99,1,IF(K100=K99,O99+1,1))))))</f>
        <v>2</v>
      </c>
      <c r="P100" s="30" t="str">
        <f>IF(F100="w","W",IF(F100="w ","W",IF(F100="n","N",IF(F100="N ","N",IF(F100="m","M",IF(F100="M ","M",IF(F100="k","K",IF(F100="K ","K",""))))))))</f>
        <v>M</v>
      </c>
      <c r="Q100" s="7" t="str">
        <f>IF(C100&lt;&gt;0,P100,"x")</f>
        <v>M</v>
      </c>
      <c r="R100" s="7">
        <f>IF(F100="M",1,IF(F100="K",2,IF(F100="N",3,IF(F100="W",4," "))))</f>
        <v>1</v>
      </c>
      <c r="S100" s="13" t="str">
        <f t="shared" si="6"/>
        <v>M2</v>
      </c>
      <c r="T100" s="13" t="str">
        <f t="shared" si="7"/>
        <v>K2</v>
      </c>
      <c r="U100" s="110"/>
      <c r="V100" s="152">
        <f>IF(C100=0,0,IF(I100&lt;=6,0,IF(K100=K101,1,0)))</f>
        <v>0</v>
      </c>
      <c r="W100" s="5">
        <f t="shared" si="9"/>
        <v>0</v>
      </c>
      <c r="X100" s="5">
        <f t="shared" si="10"/>
        <v>0</v>
      </c>
      <c r="Y100" s="5" t="str">
        <f t="shared" si="11"/>
        <v>M2</v>
      </c>
      <c r="Z100" s="156"/>
      <c r="AA100" s="156"/>
      <c r="AB100" s="156"/>
      <c r="AC100" s="156"/>
      <c r="AD100" s="121"/>
      <c r="AE100" s="121"/>
      <c r="AF100" s="121"/>
      <c r="AG100" s="121"/>
      <c r="AH100" s="102"/>
      <c r="AI100" s="117"/>
      <c r="AJ100" s="117"/>
      <c r="AK100" s="117"/>
      <c r="AL100" s="117"/>
      <c r="AM100" s="117"/>
      <c r="AN100" s="117"/>
      <c r="AO100" s="117"/>
      <c r="AP100" s="110"/>
      <c r="AQ100" s="118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</row>
    <row r="101" spans="2:112" s="4" customFormat="1" ht="12" customHeight="1">
      <c r="B101" s="189">
        <v>90</v>
      </c>
      <c r="C101" s="190" t="s">
        <v>218</v>
      </c>
      <c r="D101" s="208" t="s">
        <v>216</v>
      </c>
      <c r="E101" s="191">
        <v>57</v>
      </c>
      <c r="F101" s="192" t="s">
        <v>77</v>
      </c>
      <c r="G101" s="193">
        <v>97</v>
      </c>
      <c r="H101" s="220">
        <v>0.02578703703703704</v>
      </c>
      <c r="I101" s="210">
        <v>88</v>
      </c>
      <c r="J101" s="199">
        <v>12</v>
      </c>
      <c r="K101" s="195" t="str">
        <f>IF(F101="M",S101,T101)</f>
        <v>M5</v>
      </c>
      <c r="L101" s="5"/>
      <c r="M101" s="6">
        <f>$I$8-1900</f>
        <v>110</v>
      </c>
      <c r="N101" s="18">
        <f>IF(K101="","",IF(H101=0,"NU",IF(H101=H100,N100,IF(F101=F100,N100+1,1))))</f>
        <v>88</v>
      </c>
      <c r="O101" s="17">
        <f>IF(I101=0,"",IF(H101=H100,O100,IF(I101="NU","",IF(H101="","",IF(F101&lt;&gt;F100,1,IF(K101=K100,O100+1,1))))))</f>
        <v>1</v>
      </c>
      <c r="P101" s="30" t="str">
        <f>IF(F101="w","W",IF(F101="w ","W",IF(F101="n","N",IF(F101="N ","N",IF(F101="m","M",IF(F101="M ","M",IF(F101="k","K",IF(F101="K ","K",""))))))))</f>
        <v>M</v>
      </c>
      <c r="Q101" s="7" t="str">
        <f>IF(C101&lt;&gt;0,P101,"x")</f>
        <v>M</v>
      </c>
      <c r="R101" s="7">
        <f>IF(F101="M",1,IF(F101="K",2,IF(F101="N",3,IF(F101="W",4," "))))</f>
        <v>1</v>
      </c>
      <c r="S101" s="13" t="str">
        <f t="shared" si="6"/>
        <v>M5</v>
      </c>
      <c r="T101" s="13" t="str">
        <f t="shared" si="7"/>
        <v>K3</v>
      </c>
      <c r="U101" s="110"/>
      <c r="V101" s="152">
        <f>IF(C101=0,0,IF(I101&lt;=6,0,IF(K101=K102,1,0)))</f>
        <v>0</v>
      </c>
      <c r="W101" s="5">
        <f>IF(V101=0,0,W100+1)</f>
        <v>0</v>
      </c>
      <c r="X101" s="5">
        <f>IF(V101=0,0,IF(W101&gt;3,0,W100+1))</f>
        <v>0</v>
      </c>
      <c r="Y101" s="5" t="str">
        <f t="shared" si="11"/>
        <v>M5</v>
      </c>
      <c r="Z101" s="156"/>
      <c r="AA101" s="156"/>
      <c r="AB101" s="156"/>
      <c r="AC101" s="156"/>
      <c r="AD101" s="121"/>
      <c r="AE101" s="121"/>
      <c r="AF101" s="121"/>
      <c r="AG101" s="121"/>
      <c r="AH101" s="102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</row>
    <row r="102" spans="2:112" s="4" customFormat="1" ht="12" customHeight="1">
      <c r="B102" s="189">
        <v>91</v>
      </c>
      <c r="C102" s="190" t="s">
        <v>217</v>
      </c>
      <c r="D102" s="207" t="s">
        <v>138</v>
      </c>
      <c r="E102" s="191">
        <v>61</v>
      </c>
      <c r="F102" s="197" t="s">
        <v>77</v>
      </c>
      <c r="G102" s="193">
        <v>95</v>
      </c>
      <c r="H102" s="220">
        <v>0.025949074074074072</v>
      </c>
      <c r="I102" s="211">
        <v>89</v>
      </c>
      <c r="J102" s="199">
        <v>15</v>
      </c>
      <c r="K102" s="195" t="str">
        <f>IF(F102="M",S102,T102)</f>
        <v>M4</v>
      </c>
      <c r="L102" s="5"/>
      <c r="M102" s="6">
        <f>$I$8-1900</f>
        <v>110</v>
      </c>
      <c r="N102" s="18">
        <f>IF(K102="","",IF(H102=0,"NU",IF(H102=H101,N101,IF(F102=F101,N101+1,1))))</f>
        <v>89</v>
      </c>
      <c r="O102" s="17">
        <f>IF(I102=0,"",IF(H102=H101,O101,IF(I102="NU","",IF(H102="","",IF(F102&lt;&gt;F101,1,IF(K102=K101,O101+1,1))))))</f>
        <v>1</v>
      </c>
      <c r="P102" s="30" t="str">
        <f>IF(F102="w","W",IF(F102="w ","W",IF(F102="n","N",IF(F102="N ","N",IF(F102="m","M",IF(F102="M ","M",IF(F102="k","K",IF(F102="K ","K",""))))))))</f>
        <v>M</v>
      </c>
      <c r="Q102" s="7" t="str">
        <f>IF(C102&lt;&gt;0,P102,"x")</f>
        <v>M</v>
      </c>
      <c r="R102" s="7">
        <f>IF(F102="M",1,IF(F102="K",2,IF(F102="N",3,IF(F102="W",4," "))))</f>
        <v>1</v>
      </c>
      <c r="S102" s="13" t="str">
        <f t="shared" si="6"/>
        <v>M4</v>
      </c>
      <c r="T102" s="13" t="str">
        <f t="shared" si="7"/>
        <v>K3</v>
      </c>
      <c r="U102" s="110"/>
      <c r="V102" s="152">
        <f t="shared" si="8"/>
        <v>0</v>
      </c>
      <c r="W102" s="5">
        <f t="shared" si="9"/>
        <v>0</v>
      </c>
      <c r="X102" s="5">
        <f t="shared" si="10"/>
        <v>0</v>
      </c>
      <c r="Y102" s="5" t="str">
        <f t="shared" si="11"/>
        <v>M4</v>
      </c>
      <c r="Z102" s="156"/>
      <c r="AA102" s="156"/>
      <c r="AB102" s="156"/>
      <c r="AC102" s="156"/>
      <c r="AD102" s="121"/>
      <c r="AE102" s="121"/>
      <c r="AF102" s="121"/>
      <c r="AG102" s="121"/>
      <c r="AH102" s="102"/>
      <c r="AI102" s="117"/>
      <c r="AJ102" s="117"/>
      <c r="AK102" s="117"/>
      <c r="AL102" s="117"/>
      <c r="AM102" s="117"/>
      <c r="AN102" s="117"/>
      <c r="AO102" s="117"/>
      <c r="AP102" s="110"/>
      <c r="AQ102" s="118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</row>
    <row r="103" spans="2:112" s="4" customFormat="1" ht="12" customHeight="1">
      <c r="B103" s="189">
        <v>92</v>
      </c>
      <c r="C103" s="190" t="s">
        <v>196</v>
      </c>
      <c r="D103" s="207" t="s">
        <v>141</v>
      </c>
      <c r="E103" s="191">
        <v>97</v>
      </c>
      <c r="F103" s="192" t="s">
        <v>77</v>
      </c>
      <c r="G103" s="193">
        <v>78</v>
      </c>
      <c r="H103" s="220">
        <v>0.026759259259259257</v>
      </c>
      <c r="I103" s="209">
        <v>90</v>
      </c>
      <c r="J103" s="199">
        <v>18</v>
      </c>
      <c r="K103" s="195" t="str">
        <f>IF(F103="M",S103,T103)</f>
        <v>M1</v>
      </c>
      <c r="L103" s="5"/>
      <c r="M103" s="6">
        <f>$I$8-1900</f>
        <v>110</v>
      </c>
      <c r="N103" s="18">
        <f>IF(K103="","",IF(H103=0,"NU",IF(H103=H102,N102,IF(F103=F102,N102+1,1))))</f>
        <v>90</v>
      </c>
      <c r="O103" s="17">
        <f>IF(I103=0,"",IF(H103=H102,O102,IF(I103="NU","",IF(H103="","",IF(F103&lt;&gt;F102,1,IF(K103=K102,O102+1,1))))))</f>
        <v>1</v>
      </c>
      <c r="P103" s="30" t="str">
        <f>IF(F103="w","W",IF(F103="w ","W",IF(F103="n","N",IF(F103="N ","N",IF(F103="m","M",IF(F103="M ","M",IF(F103="k","K",IF(F103="K ","K",""))))))))</f>
        <v>M</v>
      </c>
      <c r="Q103" s="7" t="str">
        <f>IF(C103&lt;&gt;0,P103,"x")</f>
        <v>M</v>
      </c>
      <c r="R103" s="7">
        <f>IF(F103="M",1,IF(F103="K",2,IF(F103="N",3,IF(F103="W",4," "))))</f>
        <v>1</v>
      </c>
      <c r="S103" s="13" t="str">
        <f t="shared" si="6"/>
        <v>M1</v>
      </c>
      <c r="T103" s="13" t="str">
        <f t="shared" si="7"/>
        <v>K1</v>
      </c>
      <c r="U103" s="110"/>
      <c r="V103" s="152">
        <f>IF(C103=0,0,IF(I103&lt;=6,0,IF(K103=K104,1,0)))</f>
        <v>0</v>
      </c>
      <c r="W103" s="5">
        <f t="shared" si="9"/>
        <v>0</v>
      </c>
      <c r="X103" s="5">
        <f t="shared" si="10"/>
        <v>0</v>
      </c>
      <c r="Y103" s="5" t="str">
        <f t="shared" si="11"/>
        <v>M1</v>
      </c>
      <c r="Z103" s="156"/>
      <c r="AA103" s="156"/>
      <c r="AB103" s="156"/>
      <c r="AC103" s="156"/>
      <c r="AD103" s="121"/>
      <c r="AE103" s="121"/>
      <c r="AF103" s="121"/>
      <c r="AG103" s="121"/>
      <c r="AH103" s="102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</row>
    <row r="104" spans="2:112" s="4" customFormat="1" ht="12" customHeight="1">
      <c r="B104" s="189">
        <v>93</v>
      </c>
      <c r="C104" s="190" t="s">
        <v>175</v>
      </c>
      <c r="D104" s="207" t="s">
        <v>176</v>
      </c>
      <c r="E104" s="191">
        <v>64</v>
      </c>
      <c r="F104" s="192" t="s">
        <v>77</v>
      </c>
      <c r="G104" s="193">
        <v>60</v>
      </c>
      <c r="H104" s="220">
        <v>0.026875</v>
      </c>
      <c r="I104" s="210">
        <v>91</v>
      </c>
      <c r="J104" s="199">
        <v>16</v>
      </c>
      <c r="K104" s="195" t="str">
        <f>IF(F104="M",S104,T104)</f>
        <v>M4</v>
      </c>
      <c r="L104" s="5"/>
      <c r="M104" s="6">
        <f>$I$8-1900</f>
        <v>110</v>
      </c>
      <c r="N104" s="18">
        <f>IF(K104="","",IF(H104=0,"NU",IF(H104=H103,N103,IF(F104=F103,N103+1,1))))</f>
        <v>91</v>
      </c>
      <c r="O104" s="17">
        <f>IF(I104=0,"",IF(H104=H103,O103,IF(I104="NU","",IF(H104="","",IF(F104&lt;&gt;F103,1,IF(K104=K103,O103+1,1))))))</f>
        <v>1</v>
      </c>
      <c r="P104" s="30" t="str">
        <f>IF(F104="w","W",IF(F104="w ","W",IF(F104="n","N",IF(F104="N ","N",IF(F104="m","M",IF(F104="M ","M",IF(F104="k","K",IF(F104="K ","K",""))))))))</f>
        <v>M</v>
      </c>
      <c r="Q104" s="7" t="str">
        <f>IF(C104&lt;&gt;0,P104,"x")</f>
        <v>M</v>
      </c>
      <c r="R104" s="7">
        <f>IF(F104="M",1,IF(F104="K",2,IF(F104="N",3,IF(F104="W",4," "))))</f>
        <v>1</v>
      </c>
      <c r="S104" s="13" t="str">
        <f t="shared" si="6"/>
        <v>M4</v>
      </c>
      <c r="T104" s="13" t="str">
        <f t="shared" si="7"/>
        <v>K3</v>
      </c>
      <c r="U104" s="110"/>
      <c r="V104" s="152">
        <f t="shared" si="8"/>
        <v>0</v>
      </c>
      <c r="W104" s="5">
        <f t="shared" si="9"/>
        <v>0</v>
      </c>
      <c r="X104" s="5">
        <f t="shared" si="10"/>
        <v>0</v>
      </c>
      <c r="Y104" s="5" t="str">
        <f t="shared" si="11"/>
        <v>M4</v>
      </c>
      <c r="Z104" s="156"/>
      <c r="AA104" s="156"/>
      <c r="AB104" s="156"/>
      <c r="AC104" s="156"/>
      <c r="AD104" s="121"/>
      <c r="AE104" s="121"/>
      <c r="AF104" s="121"/>
      <c r="AG104" s="121"/>
      <c r="AH104" s="102"/>
      <c r="AI104" s="117"/>
      <c r="AJ104" s="117"/>
      <c r="AK104" s="117"/>
      <c r="AL104" s="117"/>
      <c r="AM104" s="117"/>
      <c r="AN104" s="117"/>
      <c r="AO104" s="117"/>
      <c r="AP104" s="110"/>
      <c r="AQ104" s="118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</row>
    <row r="105" spans="2:112" s="4" customFormat="1" ht="12" customHeight="1">
      <c r="B105" s="189">
        <v>94</v>
      </c>
      <c r="C105" s="190" t="s">
        <v>188</v>
      </c>
      <c r="D105" s="207" t="s">
        <v>189</v>
      </c>
      <c r="E105" s="191">
        <v>54</v>
      </c>
      <c r="F105" s="192" t="s">
        <v>77</v>
      </c>
      <c r="G105" s="193">
        <v>72</v>
      </c>
      <c r="H105" s="220">
        <v>0.027037037037037037</v>
      </c>
      <c r="I105" s="211">
        <v>92</v>
      </c>
      <c r="J105" s="199">
        <v>13</v>
      </c>
      <c r="K105" s="195" t="str">
        <f>IF(F105="M",S105,T105)</f>
        <v>M5</v>
      </c>
      <c r="L105" s="5"/>
      <c r="M105" s="6">
        <f>$I$8-1900</f>
        <v>110</v>
      </c>
      <c r="N105" s="18">
        <f>IF(K105="","",IF(H105=0,"NU",IF(H105=H104,N104,IF(F105=F104,N104+1,1))))</f>
        <v>92</v>
      </c>
      <c r="O105" s="17">
        <f>IF(I105=0,"",IF(H105=H104,O104,IF(I105="NU","",IF(H105="","",IF(F105&lt;&gt;F104,1,IF(K105=K104,O104+1,1))))))</f>
        <v>1</v>
      </c>
      <c r="P105" s="30" t="str">
        <f>IF(F105="w","W",IF(F105="w ","W",IF(F105="n","N",IF(F105="N ","N",IF(F105="m","M",IF(F105="M ","M",IF(F105="k","K",IF(F105="K ","K",""))))))))</f>
        <v>M</v>
      </c>
      <c r="Q105" s="7" t="str">
        <f>IF(C105&lt;&gt;0,P105,"x")</f>
        <v>M</v>
      </c>
      <c r="R105" s="7">
        <f>IF(F105="M",1,IF(F105="K",2,IF(F105="N",3,IF(F105="W",4," "))))</f>
        <v>1</v>
      </c>
      <c r="S105" s="13" t="str">
        <f t="shared" si="6"/>
        <v>M5</v>
      </c>
      <c r="T105" s="13" t="str">
        <f t="shared" si="7"/>
        <v>K3</v>
      </c>
      <c r="U105" s="110"/>
      <c r="V105" s="152">
        <f t="shared" si="8"/>
        <v>0</v>
      </c>
      <c r="W105" s="5">
        <f t="shared" si="9"/>
        <v>0</v>
      </c>
      <c r="X105" s="5">
        <f t="shared" si="10"/>
        <v>0</v>
      </c>
      <c r="Y105" s="5" t="str">
        <f t="shared" si="11"/>
        <v>M5</v>
      </c>
      <c r="Z105" s="156"/>
      <c r="AA105" s="156"/>
      <c r="AB105" s="156"/>
      <c r="AC105" s="156"/>
      <c r="AD105" s="121"/>
      <c r="AE105" s="121"/>
      <c r="AF105" s="121"/>
      <c r="AG105" s="121"/>
      <c r="AH105" s="102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</row>
    <row r="106" spans="2:112" s="4" customFormat="1" ht="12" customHeight="1">
      <c r="B106" s="189">
        <v>95</v>
      </c>
      <c r="C106" s="190" t="s">
        <v>207</v>
      </c>
      <c r="D106" s="207" t="s">
        <v>138</v>
      </c>
      <c r="E106" s="191">
        <v>97</v>
      </c>
      <c r="F106" s="192" t="s">
        <v>77</v>
      </c>
      <c r="G106" s="193">
        <v>85</v>
      </c>
      <c r="H106" s="220">
        <v>0.027685185185185188</v>
      </c>
      <c r="I106" s="211">
        <v>93</v>
      </c>
      <c r="J106" s="199">
        <v>19</v>
      </c>
      <c r="K106" s="195" t="str">
        <f>IF(F106="M",S106,T106)</f>
        <v>M1</v>
      </c>
      <c r="L106" s="5"/>
      <c r="M106" s="6">
        <f>$I$8-1900</f>
        <v>110</v>
      </c>
      <c r="N106" s="18">
        <f>IF(K106="","",IF(H106=0,"NU",IF(H106=H105,N105,IF(F106=F105,N105+1,1))))</f>
        <v>93</v>
      </c>
      <c r="O106" s="17">
        <f>IF(I106=0,"",IF(H106=H105,O105,IF(I106="NU","",IF(H106="","",IF(F106&lt;&gt;F105,1,IF(K106=K105,O105+1,1))))))</f>
        <v>1</v>
      </c>
      <c r="P106" s="30" t="str">
        <f>IF(F106="w","W",IF(F106="w ","W",IF(F106="n","N",IF(F106="N ","N",IF(F106="m","M",IF(F106="M ","M",IF(F106="k","K",IF(F106="K ","K",""))))))))</f>
        <v>M</v>
      </c>
      <c r="Q106" s="7" t="str">
        <f>IF(C106&lt;&gt;0,P106,"x")</f>
        <v>M</v>
      </c>
      <c r="R106" s="7">
        <f>IF(F106="M",1,IF(F106="K",2,IF(F106="N",3,IF(F106="W",4," "))))</f>
        <v>1</v>
      </c>
      <c r="S106" s="13" t="str">
        <f t="shared" si="6"/>
        <v>M1</v>
      </c>
      <c r="T106" s="13" t="str">
        <f t="shared" si="7"/>
        <v>K1</v>
      </c>
      <c r="U106" s="110"/>
      <c r="V106" s="152">
        <f t="shared" si="8"/>
        <v>0</v>
      </c>
      <c r="W106" s="5">
        <f t="shared" si="9"/>
        <v>0</v>
      </c>
      <c r="X106" s="5">
        <f t="shared" si="10"/>
        <v>0</v>
      </c>
      <c r="Y106" s="5" t="str">
        <f t="shared" si="11"/>
        <v>M1</v>
      </c>
      <c r="Z106" s="156"/>
      <c r="AA106" s="156"/>
      <c r="AB106" s="156"/>
      <c r="AC106" s="156"/>
      <c r="AD106" s="121"/>
      <c r="AE106" s="121"/>
      <c r="AF106" s="121"/>
      <c r="AG106" s="121"/>
      <c r="AH106" s="102"/>
      <c r="AI106" s="117"/>
      <c r="AJ106" s="117"/>
      <c r="AK106" s="117"/>
      <c r="AL106" s="117"/>
      <c r="AM106" s="117"/>
      <c r="AN106" s="117"/>
      <c r="AO106" s="117"/>
      <c r="AP106" s="110"/>
      <c r="AQ106" s="118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</row>
    <row r="107" spans="2:112" s="4" customFormat="1" ht="12" customHeight="1">
      <c r="B107" s="189">
        <v>96</v>
      </c>
      <c r="C107" s="190" t="s">
        <v>100</v>
      </c>
      <c r="D107" s="190" t="s">
        <v>99</v>
      </c>
      <c r="E107" s="191">
        <v>66</v>
      </c>
      <c r="F107" s="197" t="s">
        <v>77</v>
      </c>
      <c r="G107" s="193">
        <v>36</v>
      </c>
      <c r="H107" s="220">
        <v>0.03127314814814815</v>
      </c>
      <c r="I107" s="211">
        <v>94</v>
      </c>
      <c r="J107" s="199">
        <v>17</v>
      </c>
      <c r="K107" s="195" t="str">
        <f>IF(F107="M",S107,T107)</f>
        <v>M4</v>
      </c>
      <c r="L107" s="5"/>
      <c r="M107" s="6">
        <f>$I$8-1900</f>
        <v>110</v>
      </c>
      <c r="N107" s="18">
        <f>IF(K107="","",IF(H107=0,"NU",IF(H107=H106,N106,IF(F107=F106,N106+1,1))))</f>
        <v>94</v>
      </c>
      <c r="O107" s="17">
        <f>IF(I107=0,"",IF(H107=H106,O106,IF(I107="NU","",IF(H107="","",IF(F107&lt;&gt;F106,1,IF(K107=K106,O106+1,1))))))</f>
        <v>1</v>
      </c>
      <c r="P107" s="30" t="str">
        <f>IF(F107="w","W",IF(F107="w ","W",IF(F107="n","N",IF(F107="N ","N",IF(F107="m","M",IF(F107="M ","M",IF(F107="k","K",IF(F107="K ","K",""))))))))</f>
        <v>M</v>
      </c>
      <c r="Q107" s="7" t="str">
        <f>IF(C107&lt;&gt;0,P107,"x")</f>
        <v>M</v>
      </c>
      <c r="R107" s="7">
        <f>IF(F107="M",1,IF(F107="K",2,IF(F107="N",3,IF(F107="W",4," "))))</f>
        <v>1</v>
      </c>
      <c r="S107" s="13" t="str">
        <f t="shared" si="6"/>
        <v>M4</v>
      </c>
      <c r="T107" s="13" t="str">
        <f t="shared" si="7"/>
        <v>K3</v>
      </c>
      <c r="U107" s="110"/>
      <c r="V107" s="152">
        <f aca="true" t="shared" si="12" ref="V107:V114">IF(C107=0,0,IF(I107&lt;=6,0,IF(K107=K108,1,0)))</f>
        <v>0</v>
      </c>
      <c r="W107" s="5">
        <f aca="true" t="shared" si="13" ref="W107:W114">IF(V107=0,0,W106+1)</f>
        <v>0</v>
      </c>
      <c r="X107" s="5">
        <f aca="true" t="shared" si="14" ref="X107:X114">IF(V107=0,0,IF(W107&gt;3,0,W106+1))</f>
        <v>0</v>
      </c>
      <c r="Y107" s="5" t="str">
        <f t="shared" si="11"/>
        <v>M4</v>
      </c>
      <c r="Z107" s="156"/>
      <c r="AA107" s="156"/>
      <c r="AB107" s="156"/>
      <c r="AC107" s="156"/>
      <c r="AD107" s="121"/>
      <c r="AE107" s="121"/>
      <c r="AF107" s="121"/>
      <c r="AG107" s="121"/>
      <c r="AH107" s="102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</row>
    <row r="108" spans="2:112" s="4" customFormat="1" ht="12" customHeight="1">
      <c r="B108" s="189">
        <v>97</v>
      </c>
      <c r="C108" s="190" t="s">
        <v>144</v>
      </c>
      <c r="D108" s="190" t="s">
        <v>145</v>
      </c>
      <c r="E108" s="191">
        <v>35</v>
      </c>
      <c r="F108" s="192" t="s">
        <v>77</v>
      </c>
      <c r="G108" s="193">
        <v>14</v>
      </c>
      <c r="H108" s="220">
        <v>0.031435185185185184</v>
      </c>
      <c r="I108" s="210">
        <v>95</v>
      </c>
      <c r="J108" s="199">
        <v>3</v>
      </c>
      <c r="K108" s="195" t="str">
        <f>IF(F108="M",S108,T108)</f>
        <v>M6</v>
      </c>
      <c r="L108" s="5"/>
      <c r="M108" s="6">
        <f>$I$8-1900</f>
        <v>110</v>
      </c>
      <c r="N108" s="18">
        <f>IF(K108="","",IF(H108=0,"NU",IF(H108=H107,N107,IF(F108=F107,N107+1,1))))</f>
        <v>95</v>
      </c>
      <c r="O108" s="17">
        <f>IF(I108=0,"",IF(H108=H107,O107,IF(I108="NU","",IF(H108="","",IF(F108&lt;&gt;F107,1,IF(K108=K107,O107+1,1))))))</f>
        <v>1</v>
      </c>
      <c r="P108" s="30" t="str">
        <f>IF(F108="w","W",IF(F108="w ","W",IF(F108="n","N",IF(F108="N ","N",IF(F108="m","M",IF(F108="M ","M",IF(F108="k","K",IF(F108="K ","K",""))))))))</f>
        <v>M</v>
      </c>
      <c r="Q108" s="7" t="str">
        <f>IF(C108&lt;&gt;0,P108,"x")</f>
        <v>M</v>
      </c>
      <c r="R108" s="7">
        <f>IF(F108="M",1,IF(F108="K",2,IF(F108="N",3,IF(F108="W",4," "))))</f>
        <v>1</v>
      </c>
      <c r="S108" s="13" t="str">
        <f t="shared" si="6"/>
        <v>M6</v>
      </c>
      <c r="T108" s="13" t="str">
        <f t="shared" si="7"/>
        <v>K3</v>
      </c>
      <c r="U108" s="110"/>
      <c r="V108" s="152">
        <f t="shared" si="12"/>
        <v>0</v>
      </c>
      <c r="W108" s="5">
        <f t="shared" si="13"/>
        <v>0</v>
      </c>
      <c r="X108" s="5">
        <f t="shared" si="14"/>
        <v>0</v>
      </c>
      <c r="Y108" s="5" t="str">
        <f t="shared" si="11"/>
        <v>M6</v>
      </c>
      <c r="Z108" s="156"/>
      <c r="AA108" s="156"/>
      <c r="AB108" s="156"/>
      <c r="AC108" s="156"/>
      <c r="AD108" s="121"/>
      <c r="AE108" s="121"/>
      <c r="AF108" s="121"/>
      <c r="AG108" s="121"/>
      <c r="AH108" s="102"/>
      <c r="AI108" s="117"/>
      <c r="AJ108" s="117"/>
      <c r="AK108" s="117"/>
      <c r="AL108" s="117"/>
      <c r="AM108" s="117"/>
      <c r="AN108" s="117"/>
      <c r="AO108" s="117"/>
      <c r="AP108" s="110"/>
      <c r="AQ108" s="118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</row>
    <row r="109" spans="2:112" s="4" customFormat="1" ht="12" customHeight="1">
      <c r="B109" s="189">
        <v>98</v>
      </c>
      <c r="C109" s="190" t="s">
        <v>230</v>
      </c>
      <c r="D109" s="207" t="s">
        <v>97</v>
      </c>
      <c r="E109" s="191">
        <v>68</v>
      </c>
      <c r="F109" s="192" t="s">
        <v>77</v>
      </c>
      <c r="G109" s="193">
        <v>107</v>
      </c>
      <c r="H109" s="220"/>
      <c r="I109" s="210" t="s">
        <v>237</v>
      </c>
      <c r="J109" s="199" t="s">
        <v>238</v>
      </c>
      <c r="K109" s="195" t="str">
        <f>IF(F109="M",S109,T109)</f>
        <v>M4</v>
      </c>
      <c r="L109" s="5"/>
      <c r="M109" s="6">
        <f>$I$8-1900</f>
        <v>110</v>
      </c>
      <c r="N109" s="18" t="str">
        <f>IF(K109="","",IF(H109=0,"NU",IF(H109=H108,N108,IF(F109=F108,N108+1,1))))</f>
        <v>NU</v>
      </c>
      <c r="O109" s="17">
        <f>IF(I109=0,"",IF(H109=H108,O108,IF(I109="NU","",IF(H109="","",IF(F109&lt;&gt;F108,1,IF(K109=K108,O108+1,1))))))</f>
      </c>
      <c r="P109" s="30" t="str">
        <f>IF(F109="w","W",IF(F109="w ","W",IF(F109="n","N",IF(F109="N ","N",IF(F109="m","M",IF(F109="M ","M",IF(F109="k","K",IF(F109="K ","K",""))))))))</f>
        <v>M</v>
      </c>
      <c r="Q109" s="7" t="str">
        <f>IF(C109&lt;&gt;0,P109,"x")</f>
        <v>M</v>
      </c>
      <c r="R109" s="7">
        <f>IF(F109="M",1,IF(F109="K",2,IF(F109="N",3,IF(F109="W",4," "))))</f>
        <v>1</v>
      </c>
      <c r="S109" s="13" t="str">
        <f t="shared" si="6"/>
        <v>M4</v>
      </c>
      <c r="T109" s="13" t="str">
        <f t="shared" si="7"/>
        <v>K3</v>
      </c>
      <c r="U109" s="110"/>
      <c r="V109" s="152">
        <f t="shared" si="12"/>
        <v>0</v>
      </c>
      <c r="W109" s="5">
        <f t="shared" si="13"/>
        <v>0</v>
      </c>
      <c r="X109" s="5">
        <f t="shared" si="14"/>
        <v>0</v>
      </c>
      <c r="Y109" s="5" t="str">
        <f t="shared" si="11"/>
        <v>M4</v>
      </c>
      <c r="Z109" s="156"/>
      <c r="AA109" s="156"/>
      <c r="AB109" s="156"/>
      <c r="AC109" s="156"/>
      <c r="AD109" s="121"/>
      <c r="AE109" s="121"/>
      <c r="AF109" s="121"/>
      <c r="AG109" s="121"/>
      <c r="AH109" s="102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</row>
    <row r="110" spans="2:112" s="4" customFormat="1" ht="12" customHeight="1">
      <c r="B110" s="189">
        <v>99</v>
      </c>
      <c r="C110" s="196" t="s">
        <v>236</v>
      </c>
      <c r="D110" s="207" t="s">
        <v>92</v>
      </c>
      <c r="E110" s="191">
        <v>64</v>
      </c>
      <c r="F110" s="197" t="s">
        <v>93</v>
      </c>
      <c r="G110" s="193">
        <v>24</v>
      </c>
      <c r="H110" s="220">
        <v>0.01947916666666667</v>
      </c>
      <c r="I110" s="209">
        <v>1</v>
      </c>
      <c r="J110" s="199">
        <v>1</v>
      </c>
      <c r="K110" s="195" t="str">
        <f>IF(F110="M",S110,T110)</f>
        <v>K3</v>
      </c>
      <c r="L110" s="5"/>
      <c r="M110" s="6">
        <f>$I$8-1900</f>
        <v>110</v>
      </c>
      <c r="N110" s="18">
        <f>IF(K110="","",IF(H110=0,"NU",IF(H110=H109,N109,IF(F110=F109,N109+1,1))))</f>
        <v>1</v>
      </c>
      <c r="O110" s="17">
        <f>IF(I110=0,"",IF(H110=H109,O109,IF(I110="NU","",IF(H110="","",IF(F110&lt;&gt;F109,1,IF(K110=K109,O109+1,1))))))</f>
        <v>1</v>
      </c>
      <c r="P110" s="30" t="str">
        <f>IF(F110="w","W",IF(F110="w ","W",IF(F110="n","N",IF(F110="N ","N",IF(F110="m","M",IF(F110="M ","M",IF(F110="k","K",IF(F110="K ","K",""))))))))</f>
        <v>K</v>
      </c>
      <c r="Q110" s="7" t="str">
        <f>IF(C110&lt;&gt;0,P110,"x")</f>
        <v>K</v>
      </c>
      <c r="R110" s="7">
        <f>IF(F110="M",1,IF(F110="K",2,IF(F110="N",3,IF(F110="W",4," "))))</f>
        <v>2</v>
      </c>
      <c r="S110" s="13" t="str">
        <f t="shared" si="6"/>
        <v>M4</v>
      </c>
      <c r="T110" s="13" t="str">
        <f t="shared" si="7"/>
        <v>K3</v>
      </c>
      <c r="U110" s="110"/>
      <c r="V110" s="152">
        <f>IF(C110=0,0,IF(I110&lt;=6,0,IF(K110=K111,1,0)))</f>
        <v>0</v>
      </c>
      <c r="W110" s="5">
        <f t="shared" si="13"/>
        <v>0</v>
      </c>
      <c r="X110" s="5">
        <f t="shared" si="14"/>
        <v>0</v>
      </c>
      <c r="Y110" s="5" t="str">
        <f t="shared" si="11"/>
        <v>K3</v>
      </c>
      <c r="Z110" s="156"/>
      <c r="AA110" s="156"/>
      <c r="AB110" s="156"/>
      <c r="AC110" s="156"/>
      <c r="AD110" s="121"/>
      <c r="AE110" s="121"/>
      <c r="AF110" s="121"/>
      <c r="AG110" s="121"/>
      <c r="AH110" s="102"/>
      <c r="AI110" s="117"/>
      <c r="AJ110" s="117"/>
      <c r="AK110" s="117"/>
      <c r="AL110" s="117"/>
      <c r="AM110" s="117"/>
      <c r="AN110" s="117"/>
      <c r="AO110" s="117"/>
      <c r="AP110" s="110"/>
      <c r="AQ110" s="118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</row>
    <row r="111" spans="2:112" s="4" customFormat="1" ht="12" customHeight="1">
      <c r="B111" s="189">
        <v>100</v>
      </c>
      <c r="C111" s="190" t="s">
        <v>89</v>
      </c>
      <c r="D111" s="207" t="s">
        <v>87</v>
      </c>
      <c r="E111" s="191">
        <v>82</v>
      </c>
      <c r="F111" s="192" t="s">
        <v>93</v>
      </c>
      <c r="G111" s="193">
        <v>22</v>
      </c>
      <c r="H111" s="220">
        <v>0.020520833333333332</v>
      </c>
      <c r="I111" s="209">
        <v>2</v>
      </c>
      <c r="J111" s="199">
        <v>1</v>
      </c>
      <c r="K111" s="195" t="str">
        <f>IF(F111="M",S111,T111)</f>
        <v>K2</v>
      </c>
      <c r="L111" s="5"/>
      <c r="M111" s="6">
        <f>$I$8-1900</f>
        <v>110</v>
      </c>
      <c r="N111" s="18">
        <f>IF(K111="","",IF(H111=0,"NU",IF(H111=H110,N110,IF(F111=F110,N110+1,1))))</f>
        <v>2</v>
      </c>
      <c r="O111" s="17">
        <f>IF(I111=0,"",IF(H111=H110,O110,IF(I111="NU","",IF(H111="","",IF(F111&lt;&gt;F110,1,IF(K111=K110,O110+1,1))))))</f>
        <v>1</v>
      </c>
      <c r="P111" s="30" t="str">
        <f>IF(F111="w","W",IF(F111="w ","W",IF(F111="n","N",IF(F111="N ","N",IF(F111="m","M",IF(F111="M ","M",IF(F111="k","K",IF(F111="K ","K",""))))))))</f>
        <v>K</v>
      </c>
      <c r="Q111" s="7" t="str">
        <f>IF(C111&lt;&gt;0,P111,"x")</f>
        <v>K</v>
      </c>
      <c r="R111" s="7">
        <f>IF(F111="M",1,IF(F111="K",2,IF(F111="N",3,IF(F111="W",4," "))))</f>
        <v>2</v>
      </c>
      <c r="S111" s="13" t="str">
        <f aca="true" t="shared" si="15" ref="S111:S119">IF(E111=0,"",IF(M111-E111&gt;=60,"M6",IF(M111-E111&gt;=50,"M5",IF(M111-E111&gt;=40,"M4",IF(M111-E111&gt;=30,"M3",IF(M111-E111&gt;=20,"M2",IF(M111-E111&gt;=12,"M1",)))))))</f>
        <v>M2</v>
      </c>
      <c r="T111" s="13" t="str">
        <f t="shared" si="7"/>
        <v>K2</v>
      </c>
      <c r="U111" s="110"/>
      <c r="V111" s="152">
        <f t="shared" si="12"/>
        <v>0</v>
      </c>
      <c r="W111" s="5">
        <f t="shared" si="13"/>
        <v>0</v>
      </c>
      <c r="X111" s="5">
        <f t="shared" si="14"/>
        <v>0</v>
      </c>
      <c r="Y111" s="5" t="str">
        <f aca="true" t="shared" si="16" ref="Y111:Y119">K111</f>
        <v>K2</v>
      </c>
      <c r="Z111" s="156"/>
      <c r="AA111" s="156"/>
      <c r="AB111" s="156"/>
      <c r="AC111" s="156"/>
      <c r="AD111" s="121"/>
      <c r="AE111" s="121"/>
      <c r="AF111" s="121"/>
      <c r="AG111" s="121"/>
      <c r="AH111" s="102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</row>
    <row r="112" spans="2:112" s="4" customFormat="1" ht="12" customHeight="1">
      <c r="B112" s="189">
        <v>101</v>
      </c>
      <c r="C112" s="196" t="s">
        <v>223</v>
      </c>
      <c r="D112" s="207" t="s">
        <v>224</v>
      </c>
      <c r="E112" s="191">
        <v>80</v>
      </c>
      <c r="F112" s="192" t="s">
        <v>93</v>
      </c>
      <c r="G112" s="193">
        <v>103</v>
      </c>
      <c r="H112" s="220">
        <v>0.021805555555555554</v>
      </c>
      <c r="I112" s="209">
        <v>3</v>
      </c>
      <c r="J112" s="199">
        <v>2</v>
      </c>
      <c r="K112" s="195" t="str">
        <f>IF(F112="M",S112,T112)</f>
        <v>K3</v>
      </c>
      <c r="L112" s="5"/>
      <c r="M112" s="6">
        <f>$I$8-1900</f>
        <v>110</v>
      </c>
      <c r="N112" s="18">
        <f>IF(K112="","",IF(H112=0,"NU",IF(H112=H111,N111,IF(F112=F111,N111+1,1))))</f>
        <v>3</v>
      </c>
      <c r="O112" s="17">
        <f>IF(I112=0,"",IF(H112=H111,O111,IF(I112="NU","",IF(H112="","",IF(F112&lt;&gt;F111,1,IF(K112=K111,O111+1,1))))))</f>
        <v>1</v>
      </c>
      <c r="P112" s="30" t="str">
        <f>IF(F112="w","W",IF(F112="w ","W",IF(F112="n","N",IF(F112="N ","N",IF(F112="m","M",IF(F112="M ","M",IF(F112="k","K",IF(F112="K ","K",""))))))))</f>
        <v>K</v>
      </c>
      <c r="Q112" s="7" t="str">
        <f>IF(C112&lt;&gt;0,P112,"x")</f>
        <v>K</v>
      </c>
      <c r="R112" s="7">
        <f>IF(F112="M",1,IF(F112="K",2,IF(F112="N",3,IF(F112="W",4," "))))</f>
        <v>2</v>
      </c>
      <c r="S112" s="13" t="str">
        <f t="shared" si="15"/>
        <v>M3</v>
      </c>
      <c r="T112" s="13" t="str">
        <f t="shared" si="7"/>
        <v>K3</v>
      </c>
      <c r="U112" s="110"/>
      <c r="V112" s="152">
        <f t="shared" si="12"/>
        <v>0</v>
      </c>
      <c r="W112" s="5">
        <f t="shared" si="13"/>
        <v>0</v>
      </c>
      <c r="X112" s="5">
        <f t="shared" si="14"/>
        <v>0</v>
      </c>
      <c r="Y112" s="5" t="str">
        <f t="shared" si="16"/>
        <v>K3</v>
      </c>
      <c r="Z112" s="156"/>
      <c r="AA112" s="156"/>
      <c r="AB112" s="156"/>
      <c r="AC112" s="156"/>
      <c r="AD112" s="121"/>
      <c r="AE112" s="121"/>
      <c r="AF112" s="121"/>
      <c r="AG112" s="121"/>
      <c r="AH112" s="102"/>
      <c r="AI112" s="117"/>
      <c r="AJ112" s="117"/>
      <c r="AK112" s="117"/>
      <c r="AL112" s="117"/>
      <c r="AM112" s="117"/>
      <c r="AN112" s="117"/>
      <c r="AO112" s="117"/>
      <c r="AP112" s="110"/>
      <c r="AQ112" s="118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</row>
    <row r="113" spans="2:112" s="4" customFormat="1" ht="12" customHeight="1">
      <c r="B113" s="189">
        <v>102</v>
      </c>
      <c r="C113" s="190" t="s">
        <v>105</v>
      </c>
      <c r="D113" s="207" t="s">
        <v>106</v>
      </c>
      <c r="E113" s="191">
        <v>69</v>
      </c>
      <c r="F113" s="197" t="s">
        <v>93</v>
      </c>
      <c r="G113" s="193">
        <v>40</v>
      </c>
      <c r="H113" s="220">
        <v>0.022291666666666668</v>
      </c>
      <c r="I113" s="210">
        <v>4</v>
      </c>
      <c r="J113" s="199">
        <v>3</v>
      </c>
      <c r="K113" s="195" t="str">
        <f>IF(F113="M",S113,T113)</f>
        <v>K3</v>
      </c>
      <c r="L113" s="5"/>
      <c r="M113" s="6">
        <f>$I$8-1900</f>
        <v>110</v>
      </c>
      <c r="N113" s="18">
        <f>IF(K113="","",IF(H113=0,"NU",IF(H113=H112,N112,IF(F113=F112,N112+1,1))))</f>
        <v>4</v>
      </c>
      <c r="O113" s="17">
        <f>IF(I113=0,"",IF(H113=H112,O112,IF(I113="NU","",IF(H113="","",IF(F113&lt;&gt;F112,1,IF(K113=K112,O112+1,1))))))</f>
        <v>2</v>
      </c>
      <c r="P113" s="30" t="str">
        <f>IF(F113="w","W",IF(F113="w ","W",IF(F113="n","N",IF(F113="N ","N",IF(F113="m","M",IF(F113="M ","M",IF(F113="k","K",IF(F113="K ","K",""))))))))</f>
        <v>K</v>
      </c>
      <c r="Q113" s="7" t="str">
        <f>IF(C113&lt;&gt;0,P113,"x")</f>
        <v>K</v>
      </c>
      <c r="R113" s="7">
        <f>IF(F113="M",1,IF(F113="K",2,IF(F113="N",3,IF(F113="W",4," "))))</f>
        <v>2</v>
      </c>
      <c r="S113" s="13" t="str">
        <f t="shared" si="15"/>
        <v>M4</v>
      </c>
      <c r="T113" s="13" t="str">
        <f t="shared" si="7"/>
        <v>K3</v>
      </c>
      <c r="U113" s="110"/>
      <c r="V113" s="152">
        <f t="shared" si="12"/>
        <v>0</v>
      </c>
      <c r="W113" s="5">
        <f t="shared" si="13"/>
        <v>0</v>
      </c>
      <c r="X113" s="5">
        <f t="shared" si="14"/>
        <v>0</v>
      </c>
      <c r="Y113" s="5" t="str">
        <f t="shared" si="16"/>
        <v>K3</v>
      </c>
      <c r="Z113" s="156"/>
      <c r="AA113" s="156"/>
      <c r="AB113" s="156"/>
      <c r="AC113" s="156"/>
      <c r="AD113" s="121"/>
      <c r="AE113" s="121"/>
      <c r="AF113" s="121"/>
      <c r="AG113" s="121"/>
      <c r="AH113" s="102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</row>
    <row r="114" spans="2:112" s="4" customFormat="1" ht="12" customHeight="1">
      <c r="B114" s="189">
        <v>103</v>
      </c>
      <c r="C114" s="190" t="s">
        <v>137</v>
      </c>
      <c r="D114" s="196" t="s">
        <v>138</v>
      </c>
      <c r="E114" s="191">
        <v>86</v>
      </c>
      <c r="F114" s="192" t="s">
        <v>93</v>
      </c>
      <c r="G114" s="193">
        <v>10</v>
      </c>
      <c r="H114" s="220">
        <v>0.023333333333333334</v>
      </c>
      <c r="I114" s="209">
        <v>5</v>
      </c>
      <c r="J114" s="199">
        <v>2</v>
      </c>
      <c r="K114" s="195" t="str">
        <f>IF(F114="M",S114,T114)</f>
        <v>K2</v>
      </c>
      <c r="L114" s="5"/>
      <c r="M114" s="6">
        <f>$I$8-1900</f>
        <v>110</v>
      </c>
      <c r="N114" s="18">
        <f>IF(K114="","",IF(H114=0,"NU",IF(H114=H113,N113,IF(F114=F113,N113+1,1))))</f>
        <v>5</v>
      </c>
      <c r="O114" s="17">
        <f>IF(I114=0,"",IF(H114=H113,O113,IF(I114="NU","",IF(H114="","",IF(F114&lt;&gt;F113,1,IF(K114=K113,O113+1,1))))))</f>
        <v>1</v>
      </c>
      <c r="P114" s="30" t="str">
        <f>IF(F114="w","W",IF(F114="w ","W",IF(F114="n","N",IF(F114="N ","N",IF(F114="m","M",IF(F114="M ","M",IF(F114="k","K",IF(F114="K ","K",""))))))))</f>
        <v>K</v>
      </c>
      <c r="Q114" s="7" t="str">
        <f>IF(C114&lt;&gt;0,P114,"x")</f>
        <v>K</v>
      </c>
      <c r="R114" s="7">
        <f>IF(F114="M",1,IF(F114="K",2,IF(F114="N",3,IF(F114="W",4," "))))</f>
        <v>2</v>
      </c>
      <c r="S114" s="13" t="str">
        <f t="shared" si="15"/>
        <v>M2</v>
      </c>
      <c r="T114" s="13" t="str">
        <f t="shared" si="7"/>
        <v>K2</v>
      </c>
      <c r="U114" s="110"/>
      <c r="V114" s="152">
        <f t="shared" si="12"/>
        <v>0</v>
      </c>
      <c r="W114" s="5">
        <f t="shared" si="13"/>
        <v>0</v>
      </c>
      <c r="X114" s="5">
        <f t="shared" si="14"/>
        <v>0</v>
      </c>
      <c r="Y114" s="5" t="str">
        <f t="shared" si="16"/>
        <v>K2</v>
      </c>
      <c r="Z114" s="156"/>
      <c r="AA114" s="156"/>
      <c r="AB114" s="156"/>
      <c r="AC114" s="156"/>
      <c r="AD114" s="121"/>
      <c r="AE114" s="121"/>
      <c r="AF114" s="121"/>
      <c r="AG114" s="121"/>
      <c r="AH114" s="102"/>
      <c r="AI114" s="117"/>
      <c r="AJ114" s="117"/>
      <c r="AK114" s="117"/>
      <c r="AL114" s="117"/>
      <c r="AM114" s="117"/>
      <c r="AN114" s="117"/>
      <c r="AO114" s="117"/>
      <c r="AP114" s="110"/>
      <c r="AQ114" s="118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</row>
    <row r="115" spans="2:112" s="4" customFormat="1" ht="12" customHeight="1">
      <c r="B115" s="189">
        <v>104</v>
      </c>
      <c r="C115" s="190" t="s">
        <v>199</v>
      </c>
      <c r="D115" s="207" t="s">
        <v>200</v>
      </c>
      <c r="E115" s="191">
        <v>94</v>
      </c>
      <c r="F115" s="192" t="s">
        <v>93</v>
      </c>
      <c r="G115" s="193">
        <v>83</v>
      </c>
      <c r="H115" s="220">
        <v>0.02398148148148148</v>
      </c>
      <c r="I115" s="211">
        <v>6</v>
      </c>
      <c r="J115" s="199">
        <v>1</v>
      </c>
      <c r="K115" s="195" t="str">
        <f>IF(F115="M",S115,T115)</f>
        <v>K1</v>
      </c>
      <c r="L115" s="5"/>
      <c r="M115" s="6">
        <f>$I$8-1900</f>
        <v>110</v>
      </c>
      <c r="N115" s="18">
        <f>IF(K115="","",IF(H115=0,"NU",IF(H115=H114,N114,IF(F115=F114,N114+1,1))))</f>
        <v>6</v>
      </c>
      <c r="O115" s="17">
        <f>IF(I115=0,"",IF(H115=H114,O114,IF(I115="NU","",IF(H115="","",IF(F115&lt;&gt;F114,1,IF(K115=K114,O114+1,1))))))</f>
        <v>1</v>
      </c>
      <c r="P115" s="30" t="str">
        <f>IF(F115="w","W",IF(F115="w ","W",IF(F115="n","N",IF(F115="N ","N",IF(F115="m","M",IF(F115="M ","M",IF(F115="k","K",IF(F115="K ","K",""))))))))</f>
        <v>K</v>
      </c>
      <c r="Q115" s="7" t="str">
        <f>IF(C115&lt;&gt;0,P115,"x")</f>
        <v>K</v>
      </c>
      <c r="R115" s="7">
        <f>IF(F115="M",1,IF(F115="K",2,IF(F115="N",3,IF(F115="W",4," "))))</f>
        <v>2</v>
      </c>
      <c r="S115" s="13" t="str">
        <f t="shared" si="15"/>
        <v>M1</v>
      </c>
      <c r="T115" s="13" t="str">
        <f t="shared" si="7"/>
        <v>K1</v>
      </c>
      <c r="U115" s="110"/>
      <c r="V115" s="152">
        <f>IF(C115=0,0,IF(I115&lt;=6,0,IF(K115=K116,1,0)))</f>
        <v>0</v>
      </c>
      <c r="W115" s="5">
        <f t="shared" si="9"/>
        <v>0</v>
      </c>
      <c r="X115" s="5">
        <f>IF(V115=0,0,IF(W115&gt;3,0,W114+1))</f>
        <v>0</v>
      </c>
      <c r="Y115" s="5" t="str">
        <f t="shared" si="16"/>
        <v>K1</v>
      </c>
      <c r="Z115" s="156"/>
      <c r="AA115" s="156"/>
      <c r="AB115" s="156"/>
      <c r="AC115" s="156"/>
      <c r="AD115" s="121"/>
      <c r="AE115" s="121"/>
      <c r="AF115" s="121"/>
      <c r="AG115" s="121"/>
      <c r="AH115" s="102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</row>
    <row r="116" spans="2:112" s="4" customFormat="1" ht="12" customHeight="1">
      <c r="B116" s="189">
        <v>105</v>
      </c>
      <c r="C116" s="196" t="s">
        <v>158</v>
      </c>
      <c r="D116" s="207" t="s">
        <v>138</v>
      </c>
      <c r="E116" s="191">
        <v>97</v>
      </c>
      <c r="F116" s="197" t="s">
        <v>93</v>
      </c>
      <c r="G116" s="193">
        <v>30</v>
      </c>
      <c r="H116" s="220">
        <v>0.024270833333333335</v>
      </c>
      <c r="I116" s="209">
        <v>7</v>
      </c>
      <c r="J116" s="199">
        <v>2</v>
      </c>
      <c r="K116" s="195" t="str">
        <f>IF(F116="M",S116,T116)</f>
        <v>K1</v>
      </c>
      <c r="L116" s="5"/>
      <c r="M116" s="6">
        <f>$I$8-1900</f>
        <v>110</v>
      </c>
      <c r="N116" s="18">
        <f>IF(K116="","",IF(H116=0,"NU",IF(H116=H115,N115,IF(F116=F115,N115+1,1))))</f>
        <v>7</v>
      </c>
      <c r="O116" s="17">
        <f>IF(I116=0,"",IF(H116=H115,O115,IF(I116="NU","",IF(H116="","",IF(F116&lt;&gt;F115,1,IF(K116=K115,O115+1,1))))))</f>
        <v>2</v>
      </c>
      <c r="P116" s="30" t="str">
        <f>IF(F116="w","W",IF(F116="w ","W",IF(F116="n","N",IF(F116="N ","N",IF(F116="m","M",IF(F116="M ","M",IF(F116="k","K",IF(F116="K ","K",""))))))))</f>
        <v>K</v>
      </c>
      <c r="Q116" s="7" t="str">
        <f>IF(C116&lt;&gt;0,P116,"x")</f>
        <v>K</v>
      </c>
      <c r="R116" s="7">
        <f>IF(F116="M",1,IF(F116="K",2,IF(F116="N",3,IF(F116="W",4," "))))</f>
        <v>2</v>
      </c>
      <c r="S116" s="13" t="str">
        <f t="shared" si="15"/>
        <v>M1</v>
      </c>
      <c r="T116" s="13" t="str">
        <f t="shared" si="7"/>
        <v>K1</v>
      </c>
      <c r="U116" s="110"/>
      <c r="V116" s="152">
        <f>IF(C116=0,0,IF(I116&lt;=6,0,IF(K116=K117,1,0)))</f>
        <v>1</v>
      </c>
      <c r="W116" s="5">
        <f t="shared" si="9"/>
        <v>1</v>
      </c>
      <c r="X116" s="5">
        <f t="shared" si="10"/>
        <v>1</v>
      </c>
      <c r="Y116" s="5" t="str">
        <f t="shared" si="16"/>
        <v>K1</v>
      </c>
      <c r="Z116" s="156"/>
      <c r="AA116" s="156"/>
      <c r="AB116" s="156"/>
      <c r="AC116" s="156"/>
      <c r="AD116" s="121"/>
      <c r="AE116" s="121"/>
      <c r="AF116" s="121"/>
      <c r="AG116" s="121"/>
      <c r="AH116" s="102"/>
      <c r="AI116" s="117"/>
      <c r="AJ116" s="117"/>
      <c r="AK116" s="117"/>
      <c r="AL116" s="117"/>
      <c r="AM116" s="117"/>
      <c r="AN116" s="117"/>
      <c r="AO116" s="117"/>
      <c r="AP116" s="110"/>
      <c r="AQ116" s="118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</row>
    <row r="117" spans="2:112" s="4" customFormat="1" ht="12" customHeight="1">
      <c r="B117" s="189">
        <v>106</v>
      </c>
      <c r="C117" s="196" t="s">
        <v>195</v>
      </c>
      <c r="D117" s="207" t="s">
        <v>138</v>
      </c>
      <c r="E117" s="191">
        <v>93</v>
      </c>
      <c r="F117" s="192" t="s">
        <v>93</v>
      </c>
      <c r="G117" s="193">
        <v>77</v>
      </c>
      <c r="H117" s="220">
        <v>0.02431712962962963</v>
      </c>
      <c r="I117" s="212">
        <v>8</v>
      </c>
      <c r="J117" s="199">
        <v>3</v>
      </c>
      <c r="K117" s="195" t="str">
        <f>IF(F117="M",S117,T117)</f>
        <v>K1</v>
      </c>
      <c r="L117" s="5"/>
      <c r="M117" s="6">
        <f>$I$8-1900</f>
        <v>110</v>
      </c>
      <c r="N117" s="18">
        <f>IF(K117="","",IF(H117=0,"NU",IF(H117=H116,N116,IF(F117=F116,N116+1,1))))</f>
        <v>8</v>
      </c>
      <c r="O117" s="17">
        <f>IF(I117=0,"",IF(H117=H116,O116,IF(I117="NU","",IF(H117="","",IF(F117&lt;&gt;F116,1,IF(K117=K116,O116+1,1))))))</f>
        <v>3</v>
      </c>
      <c r="P117" s="30" t="str">
        <f>IF(F117="w","W",IF(F117="w ","W",IF(F117="n","N",IF(F117="N ","N",IF(F117="m","M",IF(F117="M ","M",IF(F117="k","K",IF(F117="K ","K",""))))))))</f>
        <v>K</v>
      </c>
      <c r="Q117" s="7" t="str">
        <f>IF(C117&lt;&gt;0,P117,"x")</f>
        <v>K</v>
      </c>
      <c r="R117" s="7">
        <f>IF(F117="M",1,IF(F117="K",2,IF(F117="N",3,IF(F117="W",4," "))))</f>
        <v>2</v>
      </c>
      <c r="S117" s="13" t="str">
        <f t="shared" si="15"/>
        <v>M1</v>
      </c>
      <c r="T117" s="13" t="str">
        <f t="shared" si="7"/>
        <v>K1</v>
      </c>
      <c r="U117" s="110"/>
      <c r="V117" s="152">
        <f>IF(C117=0,0,IF(I117&lt;=6,0,IF(K117=K118,1,0)))</f>
        <v>0</v>
      </c>
      <c r="W117" s="5">
        <f t="shared" si="9"/>
        <v>0</v>
      </c>
      <c r="X117" s="5">
        <f t="shared" si="10"/>
        <v>0</v>
      </c>
      <c r="Y117" s="5" t="str">
        <f t="shared" si="16"/>
        <v>K1</v>
      </c>
      <c r="Z117" s="156"/>
      <c r="AA117" s="156"/>
      <c r="AB117" s="156"/>
      <c r="AC117" s="156"/>
      <c r="AD117" s="121"/>
      <c r="AE117" s="121"/>
      <c r="AF117" s="121"/>
      <c r="AG117" s="121"/>
      <c r="AH117" s="102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</row>
    <row r="118" spans="2:112" s="4" customFormat="1" ht="12" customHeight="1">
      <c r="B118" s="189">
        <v>107</v>
      </c>
      <c r="C118" s="190" t="s">
        <v>131</v>
      </c>
      <c r="D118" s="207" t="s">
        <v>132</v>
      </c>
      <c r="E118" s="191">
        <v>90</v>
      </c>
      <c r="F118" s="192" t="s">
        <v>93</v>
      </c>
      <c r="G118" s="193">
        <v>94</v>
      </c>
      <c r="H118" s="220">
        <v>0.025439814814814814</v>
      </c>
      <c r="I118" s="209">
        <v>9</v>
      </c>
      <c r="J118" s="199">
        <v>3</v>
      </c>
      <c r="K118" s="195" t="str">
        <f>IF(F118="M",S118,T118)</f>
        <v>K2</v>
      </c>
      <c r="L118" s="5"/>
      <c r="M118" s="6">
        <f>$I$8-1900</f>
        <v>110</v>
      </c>
      <c r="N118" s="18">
        <f>IF(K118="","",IF(H118=0,"NU",IF(H118=H117,N117,IF(F118=F117,N117+1,1))))</f>
        <v>9</v>
      </c>
      <c r="O118" s="17">
        <f>IF(I118=0,"",IF(H118=H117,O117,IF(I118="NU","",IF(H118="","",IF(F118&lt;&gt;F117,1,IF(K118=K117,O117+1,1))))))</f>
        <v>1</v>
      </c>
      <c r="P118" s="30" t="str">
        <f>IF(F118="w","W",IF(F118="w ","W",IF(F118="n","N",IF(F118="N ","N",IF(F118="m","M",IF(F118="M ","M",IF(F118="k","K",IF(F118="K ","K",""))))))))</f>
        <v>K</v>
      </c>
      <c r="Q118" s="7" t="str">
        <f>IF(C118&lt;&gt;0,P118,"x")</f>
        <v>K</v>
      </c>
      <c r="R118" s="7">
        <f>IF(F118="M",1,IF(F118="K",2,IF(F118="N",3,IF(F118="W",4," "))))</f>
        <v>2</v>
      </c>
      <c r="S118" s="13" t="str">
        <f t="shared" si="15"/>
        <v>M2</v>
      </c>
      <c r="T118" s="13" t="str">
        <f t="shared" si="7"/>
        <v>K2</v>
      </c>
      <c r="U118" s="110"/>
      <c r="V118" s="152">
        <f>IF(C118=0,0,IF(I118&lt;=6,0,IF(K118=K119,1,0)))</f>
        <v>0</v>
      </c>
      <c r="W118" s="5">
        <f t="shared" si="9"/>
        <v>0</v>
      </c>
      <c r="X118" s="5">
        <f t="shared" si="10"/>
        <v>0</v>
      </c>
      <c r="Y118" s="5" t="str">
        <f t="shared" si="16"/>
        <v>K2</v>
      </c>
      <c r="Z118" s="156"/>
      <c r="AA118" s="156"/>
      <c r="AB118" s="156"/>
      <c r="AC118" s="156"/>
      <c r="AD118" s="121"/>
      <c r="AE118" s="121"/>
      <c r="AF118" s="121"/>
      <c r="AG118" s="121"/>
      <c r="AH118" s="102"/>
      <c r="AI118" s="117"/>
      <c r="AJ118" s="117"/>
      <c r="AK118" s="117"/>
      <c r="AL118" s="117"/>
      <c r="AM118" s="117"/>
      <c r="AN118" s="117"/>
      <c r="AO118" s="117"/>
      <c r="AP118" s="110"/>
      <c r="AQ118" s="118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</row>
    <row r="119" spans="2:112" s="4" customFormat="1" ht="12" customHeight="1">
      <c r="B119" s="189">
        <v>108</v>
      </c>
      <c r="C119" s="190" t="s">
        <v>98</v>
      </c>
      <c r="D119" s="207" t="s">
        <v>99</v>
      </c>
      <c r="E119" s="191">
        <v>93</v>
      </c>
      <c r="F119" s="201" t="s">
        <v>93</v>
      </c>
      <c r="G119" s="193">
        <v>34</v>
      </c>
      <c r="H119" s="220">
        <v>0.03090277777777778</v>
      </c>
      <c r="I119" s="212">
        <v>10</v>
      </c>
      <c r="J119" s="199">
        <v>4</v>
      </c>
      <c r="K119" s="195" t="str">
        <f>IF(F119="M",S119,T119)</f>
        <v>K1</v>
      </c>
      <c r="L119" s="5"/>
      <c r="M119" s="6">
        <f>$I$8-1900</f>
        <v>110</v>
      </c>
      <c r="N119" s="18">
        <f>IF(K119="","",IF(H119=0,"NU",IF(H119=H118,N118,IF(F119=F118,N118+1,1))))</f>
        <v>10</v>
      </c>
      <c r="O119" s="17">
        <f>IF(I119=0,"",IF(H119=H118,O118,IF(I119="NU","",IF(H119="","",IF(F119&lt;&gt;F118,1,IF(K119=K118,O118+1,1))))))</f>
        <v>1</v>
      </c>
      <c r="P119" s="30" t="str">
        <f>IF(F119="w","W",IF(F119="w ","W",IF(F119="n","N",IF(F119="N ","N",IF(F119="m","M",IF(F119="M ","M",IF(F119="k","K",IF(F119="K ","K",""))))))))</f>
        <v>K</v>
      </c>
      <c r="Q119" s="7" t="str">
        <f>IF(C119&lt;&gt;0,P119,"x")</f>
        <v>K</v>
      </c>
      <c r="R119" s="7">
        <f>IF(F119="M",1,IF(F119="K",2,IF(F119="N",3,IF(F119="W",4," "))))</f>
        <v>2</v>
      </c>
      <c r="S119" s="13" t="str">
        <f t="shared" si="15"/>
        <v>M1</v>
      </c>
      <c r="T119" s="13" t="str">
        <f t="shared" si="7"/>
        <v>K1</v>
      </c>
      <c r="U119" s="110"/>
      <c r="V119" s="152">
        <f>IF(C119=0,0,IF(I119&lt;=6,0,IF(K119=K120,1,0)))</f>
        <v>1</v>
      </c>
      <c r="W119" s="5">
        <f t="shared" si="9"/>
        <v>1</v>
      </c>
      <c r="X119" s="5">
        <f t="shared" si="10"/>
        <v>1</v>
      </c>
      <c r="Y119" s="5" t="str">
        <f t="shared" si="16"/>
        <v>K1</v>
      </c>
      <c r="Z119" s="156"/>
      <c r="AA119" s="156"/>
      <c r="AB119" s="156"/>
      <c r="AC119" s="156"/>
      <c r="AD119" s="121"/>
      <c r="AE119" s="121"/>
      <c r="AF119" s="121"/>
      <c r="AG119" s="121"/>
      <c r="AH119" s="102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</row>
    <row r="120" spans="2:112" s="4" customFormat="1" ht="12" customHeight="1">
      <c r="B120" s="189">
        <v>109</v>
      </c>
      <c r="C120" s="190" t="s">
        <v>162</v>
      </c>
      <c r="D120" s="207" t="s">
        <v>161</v>
      </c>
      <c r="E120" s="191">
        <v>93</v>
      </c>
      <c r="F120" s="201" t="s">
        <v>93</v>
      </c>
      <c r="G120" s="193">
        <v>35</v>
      </c>
      <c r="H120" s="220">
        <v>0.03091435185185185</v>
      </c>
      <c r="I120" s="209">
        <v>11</v>
      </c>
      <c r="J120" s="199">
        <v>5</v>
      </c>
      <c r="K120" s="195" t="str">
        <f>IF(F120="M",S120,T120)</f>
        <v>K1</v>
      </c>
      <c r="L120" s="5"/>
      <c r="M120" s="6">
        <f>$I$8-1900</f>
        <v>110</v>
      </c>
      <c r="N120" s="18">
        <f>IF(K120="","",IF(H120=0,"NU",IF(H120=H119,N119,IF(F120=F119,N119+1,1))))</f>
        <v>11</v>
      </c>
      <c r="O120" s="17">
        <f>IF(I120=0,"",IF(H120=H119,O119,IF(I120="NU","",IF(H120="","",IF(F120&lt;&gt;F119,1,IF(K120=K119,O119+1,1))))))</f>
        <v>2</v>
      </c>
      <c r="P120" s="30" t="str">
        <f>IF(F120="w","W",IF(F120="w ","W",IF(F120="n","N",IF(F120="N ","N",IF(F120="m","M",IF(F120="M ","M",IF(F120="k","K",IF(F120="K ","K",""))))))))</f>
        <v>K</v>
      </c>
      <c r="Q120" s="7" t="str">
        <f>IF(C120&lt;&gt;0,P120,"x")</f>
        <v>K</v>
      </c>
      <c r="R120" s="7">
        <f>IF(F120="M",1,IF(F120="K",2,IF(F120="N",3,IF(F120="W",4," "))))</f>
        <v>2</v>
      </c>
      <c r="S120" s="13" t="str">
        <f aca="true" t="shared" si="17" ref="S120:S183">IF(E120=0,"",IF(M120-E120&gt;=60,"M6",IF(M120-E120&gt;=50,"M5",IF(M120-E120&gt;=40,"M4",IF(M120-E120&gt;=30,"M3",IF(M120-E120&gt;=20,"M2",IF(M120-E120&gt;=12,"M1",)))))))</f>
        <v>M1</v>
      </c>
      <c r="T120" s="13" t="str">
        <f t="shared" si="7"/>
        <v>K1</v>
      </c>
      <c r="U120" s="110"/>
      <c r="V120" s="152">
        <f aca="true" t="shared" si="18" ref="V120:V183">IF(C120=0,0,IF(I120&lt;=6,0,IF(K120=K121,1,0)))</f>
        <v>1</v>
      </c>
      <c r="W120" s="5">
        <f aca="true" t="shared" si="19" ref="W120:W183">IF(V120=0,0,W119+1)</f>
        <v>2</v>
      </c>
      <c r="X120" s="5">
        <f aca="true" t="shared" si="20" ref="X120:X183">IF(V120=0,0,IF(W120&gt;3,0,W119+1))</f>
        <v>2</v>
      </c>
      <c r="Y120" s="5" t="str">
        <f aca="true" t="shared" si="21" ref="Y120:Y183">K120</f>
        <v>K1</v>
      </c>
      <c r="Z120" s="156"/>
      <c r="AA120" s="156"/>
      <c r="AB120" s="156"/>
      <c r="AC120" s="156"/>
      <c r="AD120" s="121"/>
      <c r="AE120" s="121"/>
      <c r="AF120" s="121"/>
      <c r="AG120" s="121"/>
      <c r="AH120" s="102"/>
      <c r="AI120" s="117"/>
      <c r="AJ120" s="117"/>
      <c r="AK120" s="117"/>
      <c r="AL120" s="117"/>
      <c r="AM120" s="117"/>
      <c r="AN120" s="117"/>
      <c r="AO120" s="117"/>
      <c r="AP120" s="110"/>
      <c r="AQ120" s="118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</row>
    <row r="121" spans="2:112" s="4" customFormat="1" ht="12" customHeight="1">
      <c r="B121" s="189">
        <v>110</v>
      </c>
      <c r="C121" s="190" t="s">
        <v>160</v>
      </c>
      <c r="D121" s="207" t="s">
        <v>161</v>
      </c>
      <c r="E121" s="191">
        <v>93</v>
      </c>
      <c r="F121" s="201" t="s">
        <v>93</v>
      </c>
      <c r="G121" s="193">
        <v>33</v>
      </c>
      <c r="H121" s="220">
        <v>0.031261574074074074</v>
      </c>
      <c r="I121" s="210">
        <v>12</v>
      </c>
      <c r="J121" s="199">
        <v>6</v>
      </c>
      <c r="K121" s="195" t="str">
        <f>IF(F121="M",S121,T121)</f>
        <v>K1</v>
      </c>
      <c r="L121" s="5"/>
      <c r="M121" s="6">
        <f>$I$8-1900</f>
        <v>110</v>
      </c>
      <c r="N121" s="18">
        <f>IF(K121="","",IF(H121=0,"NU",IF(H121=H120,N120,IF(F121=F120,N120+1,1))))</f>
        <v>12</v>
      </c>
      <c r="O121" s="17">
        <f>IF(I121=0,"",IF(H121=H120,O120,IF(I121="NU","",IF(H121="","",IF(F121&lt;&gt;F120,1,IF(K121=K120,O120+1,1))))))</f>
        <v>3</v>
      </c>
      <c r="P121" s="30" t="str">
        <f>IF(F121="w","W",IF(F121="w ","W",IF(F121="n","N",IF(F121="N ","N",IF(F121="m","M",IF(F121="M ","M",IF(F121="k","K",IF(F121="K ","K",""))))))))</f>
        <v>K</v>
      </c>
      <c r="Q121" s="7" t="str">
        <f>IF(C121&lt;&gt;0,P121,"x")</f>
        <v>K</v>
      </c>
      <c r="R121" s="7">
        <f>IF(F121="M",1,IF(F121="K",2,IF(F121="N",3,IF(F121="W",4," "))))</f>
        <v>2</v>
      </c>
      <c r="S121" s="13" t="str">
        <f t="shared" si="17"/>
        <v>M1</v>
      </c>
      <c r="T121" s="13" t="str">
        <f t="shared" si="7"/>
        <v>K1</v>
      </c>
      <c r="U121" s="110"/>
      <c r="V121" s="152">
        <f>IF(C121=0,0,IF(I121&lt;=6,0,IF(K121=K122,1,0)))</f>
        <v>0</v>
      </c>
      <c r="W121" s="5">
        <f t="shared" si="19"/>
        <v>0</v>
      </c>
      <c r="X121" s="5">
        <f>IF(V121=0,0,IF(W121&gt;3,0,W120+1))</f>
        <v>0</v>
      </c>
      <c r="Y121" s="5" t="str">
        <f t="shared" si="21"/>
        <v>K1</v>
      </c>
      <c r="Z121" s="156"/>
      <c r="AA121" s="156"/>
      <c r="AB121" s="156"/>
      <c r="AC121" s="156"/>
      <c r="AD121" s="121"/>
      <c r="AE121" s="121"/>
      <c r="AF121" s="121"/>
      <c r="AG121" s="121"/>
      <c r="AH121" s="102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</row>
    <row r="122" spans="2:112" s="4" customFormat="1" ht="12" customHeight="1">
      <c r="B122" s="189">
        <v>111</v>
      </c>
      <c r="C122" s="190"/>
      <c r="D122" s="190"/>
      <c r="E122" s="191"/>
      <c r="F122" s="201"/>
      <c r="G122" s="193"/>
      <c r="H122" s="220"/>
      <c r="I122" s="210" t="s">
        <v>238</v>
      </c>
      <c r="J122" s="199" t="s">
        <v>238</v>
      </c>
      <c r="K122" s="195">
        <f>IF(F122="M",S122,T122)</f>
      </c>
      <c r="L122" s="5"/>
      <c r="M122" s="6">
        <f>$I$8-1900</f>
        <v>110</v>
      </c>
      <c r="N122" s="18">
        <f>IF(K122="","",IF(H122=0,"NU",IF(H122=H121,N121,IF(F122=F121,N121+1,1))))</f>
      </c>
      <c r="O122" s="17">
        <f>IF(I122=0,"",IF(H122=H121,O121,IF(I122="NU","",IF(H122="","",IF(F122&lt;&gt;F121,1,IF(K122=K121,O121+1,1))))))</f>
      </c>
      <c r="P122" s="30">
        <f>IF(F122="w","W",IF(F122="w ","W",IF(F122="n","N",IF(F122="N ","N",IF(F122="m","M",IF(F122="M ","M",IF(F122="k","K",IF(F122="K ","K",""))))))))</f>
      </c>
      <c r="Q122" s="7" t="str">
        <f>IF(C122&lt;&gt;0,P122,"x")</f>
        <v>x</v>
      </c>
      <c r="R122" s="7" t="str">
        <f>IF(F122="M",1,IF(F122="K",2,IF(F122="N",3,IF(F122="W",4," "))))</f>
        <v> </v>
      </c>
      <c r="S122" s="13">
        <f t="shared" si="17"/>
      </c>
      <c r="T122" s="13">
        <f t="shared" si="7"/>
      </c>
      <c r="U122" s="110"/>
      <c r="V122" s="152">
        <f t="shared" si="18"/>
        <v>0</v>
      </c>
      <c r="W122" s="5">
        <f t="shared" si="19"/>
        <v>0</v>
      </c>
      <c r="X122" s="5">
        <f t="shared" si="20"/>
        <v>0</v>
      </c>
      <c r="Y122" s="5">
        <f t="shared" si="21"/>
      </c>
      <c r="Z122" s="156"/>
      <c r="AA122" s="156"/>
      <c r="AB122" s="156"/>
      <c r="AC122" s="156"/>
      <c r="AD122" s="121"/>
      <c r="AE122" s="121"/>
      <c r="AF122" s="121"/>
      <c r="AG122" s="121"/>
      <c r="AH122" s="102"/>
      <c r="AI122" s="117"/>
      <c r="AJ122" s="117"/>
      <c r="AK122" s="117"/>
      <c r="AL122" s="117"/>
      <c r="AM122" s="117"/>
      <c r="AN122" s="117"/>
      <c r="AO122" s="117"/>
      <c r="AP122" s="110"/>
      <c r="AQ122" s="118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</row>
    <row r="123" spans="2:112" s="4" customFormat="1" ht="12" customHeight="1">
      <c r="B123" s="189">
        <v>112</v>
      </c>
      <c r="C123" s="190"/>
      <c r="D123" s="207"/>
      <c r="E123" s="191"/>
      <c r="F123" s="201"/>
      <c r="G123" s="193"/>
      <c r="H123" s="220"/>
      <c r="I123" s="212" t="s">
        <v>238</v>
      </c>
      <c r="J123" s="199" t="s">
        <v>238</v>
      </c>
      <c r="K123" s="195">
        <f>IF(F123="M",S123,T123)</f>
      </c>
      <c r="L123" s="5"/>
      <c r="M123" s="6">
        <f>$I$8-1900</f>
        <v>110</v>
      </c>
      <c r="N123" s="18">
        <f>IF(K123="","",IF(H123=0,"NU",IF(H123=H122,N122,IF(F123=F122,N122+1,1))))</f>
      </c>
      <c r="O123" s="17">
        <f>IF(I123=0,"",IF(H123=H122,O122,IF(I123="NU","",IF(H123="","",IF(F123&lt;&gt;F122,1,IF(K123=K122,O122+1,1))))))</f>
      </c>
      <c r="P123" s="30">
        <f>IF(F123="w","W",IF(F123="w ","W",IF(F123="n","N",IF(F123="N ","N",IF(F123="m","M",IF(F123="M ","M",IF(F123="k","K",IF(F123="K ","K",""))))))))</f>
      </c>
      <c r="Q123" s="7" t="str">
        <f>IF(C123&lt;&gt;0,P123,"x")</f>
        <v>x</v>
      </c>
      <c r="R123" s="7" t="str">
        <f>IF(F123="M",1,IF(F123="K",2,IF(F123="N",3,IF(F123="W",4," "))))</f>
        <v> </v>
      </c>
      <c r="S123" s="13">
        <f t="shared" si="17"/>
      </c>
      <c r="T123" s="13">
        <f t="shared" si="7"/>
      </c>
      <c r="U123" s="110"/>
      <c r="V123" s="152">
        <f t="shared" si="18"/>
        <v>0</v>
      </c>
      <c r="W123" s="5">
        <f t="shared" si="19"/>
        <v>0</v>
      </c>
      <c r="X123" s="5">
        <f t="shared" si="20"/>
        <v>0</v>
      </c>
      <c r="Y123" s="5">
        <f t="shared" si="21"/>
      </c>
      <c r="Z123" s="156"/>
      <c r="AA123" s="156"/>
      <c r="AB123" s="156"/>
      <c r="AC123" s="156"/>
      <c r="AD123" s="121"/>
      <c r="AE123" s="121"/>
      <c r="AF123" s="121"/>
      <c r="AG123" s="121"/>
      <c r="AH123" s="102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</row>
    <row r="124" spans="2:112" s="4" customFormat="1" ht="12" customHeight="1">
      <c r="B124" s="189">
        <v>113</v>
      </c>
      <c r="C124" s="190"/>
      <c r="D124" s="207"/>
      <c r="E124" s="191"/>
      <c r="F124" s="201"/>
      <c r="G124" s="204"/>
      <c r="H124" s="219"/>
      <c r="I124" s="209" t="s">
        <v>238</v>
      </c>
      <c r="J124" s="199" t="s">
        <v>238</v>
      </c>
      <c r="K124" s="195">
        <f>IF(F124="M",S124,T124)</f>
      </c>
      <c r="L124" s="5"/>
      <c r="M124" s="6">
        <f>$I$8-1900</f>
        <v>110</v>
      </c>
      <c r="N124" s="18">
        <f>IF(K124="","",IF(H124=0,"NU",IF(H124=H123,N123,IF(F124=F123,N123+1,1))))</f>
      </c>
      <c r="O124" s="17">
        <f>IF(I124=0,"",IF(H124=H123,O123,IF(I124="NU","",IF(H124="","",IF(F124&lt;&gt;F123,1,IF(K124=K123,O123+1,1))))))</f>
      </c>
      <c r="P124" s="30">
        <f>IF(F124="w","W",IF(F124="w ","W",IF(F124="n","N",IF(F124="N ","N",IF(F124="m","M",IF(F124="M ","M",IF(F124="k","K",IF(F124="K ","K",""))))))))</f>
      </c>
      <c r="Q124" s="7" t="str">
        <f>IF(C124&lt;&gt;0,P124,"x")</f>
        <v>x</v>
      </c>
      <c r="R124" s="7" t="str">
        <f>IF(F124="M",1,IF(F124="K",2,IF(F124="N",3,IF(F124="W",4," "))))</f>
        <v> </v>
      </c>
      <c r="S124" s="13">
        <f t="shared" si="17"/>
      </c>
      <c r="T124" s="13">
        <f t="shared" si="7"/>
      </c>
      <c r="U124" s="110"/>
      <c r="V124" s="152">
        <f t="shared" si="18"/>
        <v>0</v>
      </c>
      <c r="W124" s="5">
        <f t="shared" si="19"/>
        <v>0</v>
      </c>
      <c r="X124" s="5">
        <f t="shared" si="20"/>
        <v>0</v>
      </c>
      <c r="Y124" s="5">
        <f t="shared" si="21"/>
      </c>
      <c r="Z124" s="156"/>
      <c r="AA124" s="156"/>
      <c r="AB124" s="156"/>
      <c r="AC124" s="156"/>
      <c r="AD124" s="121"/>
      <c r="AE124" s="121"/>
      <c r="AF124" s="121"/>
      <c r="AG124" s="121"/>
      <c r="AH124" s="102"/>
      <c r="AI124" s="117"/>
      <c r="AJ124" s="117"/>
      <c r="AK124" s="117"/>
      <c r="AL124" s="117"/>
      <c r="AM124" s="117"/>
      <c r="AN124" s="117"/>
      <c r="AO124" s="117"/>
      <c r="AP124" s="110"/>
      <c r="AQ124" s="118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</row>
    <row r="125" spans="2:112" s="4" customFormat="1" ht="12" customHeight="1">
      <c r="B125" s="189">
        <v>114</v>
      </c>
      <c r="C125" s="190"/>
      <c r="D125" s="207"/>
      <c r="E125" s="191"/>
      <c r="F125" s="201"/>
      <c r="G125" s="204"/>
      <c r="H125" s="219"/>
      <c r="I125" s="209" t="s">
        <v>238</v>
      </c>
      <c r="J125" s="199" t="s">
        <v>238</v>
      </c>
      <c r="K125" s="195">
        <f>IF(F125="M",S125,T125)</f>
      </c>
      <c r="L125" s="5"/>
      <c r="M125" s="6">
        <f>$I$8-1900</f>
        <v>110</v>
      </c>
      <c r="N125" s="18">
        <f>IF(K125="","",IF(H125=0,"NU",IF(H125=H124,N124,IF(F125=F124,N124+1,1))))</f>
      </c>
      <c r="O125" s="17">
        <f>IF(I125=0,"",IF(H125=H124,O124,IF(I125="NU","",IF(H125="","",IF(F125&lt;&gt;F124,1,IF(K125=K124,O124+1,1))))))</f>
      </c>
      <c r="P125" s="30">
        <f>IF(F125="w","W",IF(F125="w ","W",IF(F125="n","N",IF(F125="N ","N",IF(F125="m","M",IF(F125="M ","M",IF(F125="k","K",IF(F125="K ","K",""))))))))</f>
      </c>
      <c r="Q125" s="7" t="str">
        <f>IF(C125&lt;&gt;0,P125,"x")</f>
        <v>x</v>
      </c>
      <c r="R125" s="7" t="str">
        <f>IF(F125="M",1,IF(F125="K",2,IF(F125="N",3,IF(F125="W",4," "))))</f>
        <v> </v>
      </c>
      <c r="S125" s="13">
        <f t="shared" si="17"/>
      </c>
      <c r="T125" s="13">
        <f t="shared" si="7"/>
      </c>
      <c r="U125" s="110"/>
      <c r="V125" s="152">
        <f t="shared" si="18"/>
        <v>0</v>
      </c>
      <c r="W125" s="5">
        <f t="shared" si="19"/>
        <v>0</v>
      </c>
      <c r="X125" s="5">
        <f t="shared" si="20"/>
        <v>0</v>
      </c>
      <c r="Y125" s="5">
        <f t="shared" si="21"/>
      </c>
      <c r="Z125" s="156"/>
      <c r="AA125" s="156"/>
      <c r="AB125" s="156"/>
      <c r="AC125" s="156"/>
      <c r="AD125" s="121"/>
      <c r="AE125" s="121"/>
      <c r="AF125" s="121"/>
      <c r="AG125" s="121"/>
      <c r="AH125" s="102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</row>
    <row r="126" spans="2:112" s="4" customFormat="1" ht="12" customHeight="1">
      <c r="B126" s="189">
        <v>115</v>
      </c>
      <c r="C126" s="190"/>
      <c r="D126" s="207"/>
      <c r="E126" s="191"/>
      <c r="F126" s="201"/>
      <c r="G126" s="204"/>
      <c r="H126" s="219"/>
      <c r="I126" s="210" t="s">
        <v>238</v>
      </c>
      <c r="J126" s="199" t="s">
        <v>238</v>
      </c>
      <c r="K126" s="195">
        <f>IF(F126="M",S126,T126)</f>
      </c>
      <c r="L126" s="5"/>
      <c r="M126" s="6">
        <f>$I$8-1900</f>
        <v>110</v>
      </c>
      <c r="N126" s="18">
        <f>IF(K126="","",IF(H126=0,"NU",IF(H126=H125,N125,IF(F126=F125,N125+1,1))))</f>
      </c>
      <c r="O126" s="17">
        <f>IF(I126=0,"",IF(H126=H125,O125,IF(I126="NU","",IF(H126="","",IF(F126&lt;&gt;F125,1,IF(K126=K125,O125+1,1))))))</f>
      </c>
      <c r="P126" s="30">
        <f>IF(F126="w","W",IF(F126="w ","W",IF(F126="n","N",IF(F126="N ","N",IF(F126="m","M",IF(F126="M ","M",IF(F126="k","K",IF(F126="K ","K",""))))))))</f>
      </c>
      <c r="Q126" s="7" t="str">
        <f>IF(C126&lt;&gt;0,P126,"x")</f>
        <v>x</v>
      </c>
      <c r="R126" s="7" t="str">
        <f>IF(F126="M",1,IF(F126="K",2,IF(F126="N",3,IF(F126="W",4," "))))</f>
        <v> </v>
      </c>
      <c r="S126" s="13">
        <f t="shared" si="17"/>
      </c>
      <c r="T126" s="13">
        <f t="shared" si="7"/>
      </c>
      <c r="U126" s="110"/>
      <c r="V126" s="152">
        <f t="shared" si="18"/>
        <v>0</v>
      </c>
      <c r="W126" s="5">
        <f t="shared" si="19"/>
        <v>0</v>
      </c>
      <c r="X126" s="5">
        <f t="shared" si="20"/>
        <v>0</v>
      </c>
      <c r="Y126" s="5">
        <f t="shared" si="21"/>
      </c>
      <c r="Z126" s="156"/>
      <c r="AA126" s="156"/>
      <c r="AB126" s="156"/>
      <c r="AC126" s="156"/>
      <c r="AD126" s="121"/>
      <c r="AE126" s="121"/>
      <c r="AF126" s="121"/>
      <c r="AG126" s="121"/>
      <c r="AH126" s="102"/>
      <c r="AI126" s="117"/>
      <c r="AJ126" s="117"/>
      <c r="AK126" s="117"/>
      <c r="AL126" s="117"/>
      <c r="AM126" s="117"/>
      <c r="AN126" s="117"/>
      <c r="AO126" s="117"/>
      <c r="AP126" s="110"/>
      <c r="AQ126" s="118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</row>
    <row r="127" spans="2:112" s="4" customFormat="1" ht="12" customHeight="1">
      <c r="B127" s="189">
        <v>116</v>
      </c>
      <c r="C127" s="196"/>
      <c r="D127" s="207"/>
      <c r="E127" s="191"/>
      <c r="F127" s="201"/>
      <c r="G127" s="204"/>
      <c r="H127" s="219"/>
      <c r="I127" s="211" t="s">
        <v>238</v>
      </c>
      <c r="J127" s="199" t="s">
        <v>238</v>
      </c>
      <c r="K127" s="195">
        <f>IF(F127="M",S127,T127)</f>
      </c>
      <c r="L127" s="5"/>
      <c r="M127" s="6">
        <f>$I$8-1900</f>
        <v>110</v>
      </c>
      <c r="N127" s="18">
        <f>IF(K127="","",IF(H127=0,"NU",IF(H127=H126,N126,IF(F127=F126,N126+1,1))))</f>
      </c>
      <c r="O127" s="17">
        <f>IF(I127=0,"",IF(H127=H126,O126,IF(I127="NU","",IF(H127="","",IF(F127&lt;&gt;F126,1,IF(K127=K126,O126+1,1))))))</f>
      </c>
      <c r="P127" s="30">
        <f>IF(F127="w","W",IF(F127="w ","W",IF(F127="n","N",IF(F127="N ","N",IF(F127="m","M",IF(F127="M ","M",IF(F127="k","K",IF(F127="K ","K",""))))))))</f>
      </c>
      <c r="Q127" s="7" t="str">
        <f>IF(C127&lt;&gt;0,P127,"x")</f>
        <v>x</v>
      </c>
      <c r="R127" s="7" t="str">
        <f>IF(F127="M",1,IF(F127="K",2,IF(F127="N",3,IF(F127="W",4," "))))</f>
        <v> </v>
      </c>
      <c r="S127" s="13">
        <f t="shared" si="17"/>
      </c>
      <c r="T127" s="13">
        <f t="shared" si="7"/>
      </c>
      <c r="U127" s="110"/>
      <c r="V127" s="152">
        <f t="shared" si="18"/>
        <v>0</v>
      </c>
      <c r="W127" s="5">
        <f t="shared" si="19"/>
        <v>0</v>
      </c>
      <c r="X127" s="5">
        <f t="shared" si="20"/>
        <v>0</v>
      </c>
      <c r="Y127" s="5">
        <f t="shared" si="21"/>
      </c>
      <c r="Z127" s="156"/>
      <c r="AA127" s="156"/>
      <c r="AB127" s="156"/>
      <c r="AC127" s="156"/>
      <c r="AD127" s="121"/>
      <c r="AE127" s="121"/>
      <c r="AF127" s="121"/>
      <c r="AG127" s="121"/>
      <c r="AH127" s="102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</row>
    <row r="128" spans="2:112" s="4" customFormat="1" ht="12" customHeight="1">
      <c r="B128" s="189">
        <v>117</v>
      </c>
      <c r="C128" s="190"/>
      <c r="D128" s="207"/>
      <c r="E128" s="191"/>
      <c r="F128" s="201"/>
      <c r="G128" s="204"/>
      <c r="H128" s="219"/>
      <c r="I128" s="209" t="s">
        <v>238</v>
      </c>
      <c r="J128" s="199" t="s">
        <v>238</v>
      </c>
      <c r="K128" s="195">
        <f>IF(F128="M",S128,T128)</f>
      </c>
      <c r="L128" s="5"/>
      <c r="M128" s="6">
        <f>$I$8-1900</f>
        <v>110</v>
      </c>
      <c r="N128" s="18">
        <f>IF(K128="","",IF(H128=0,"NU",IF(H128=H127,N127,IF(F128=F127,N127+1,1))))</f>
      </c>
      <c r="O128" s="17">
        <f>IF(I128=0,"",IF(H128=H127,O127,IF(I128="NU","",IF(H128="","",IF(F128&lt;&gt;F127,1,IF(K128=K127,O127+1,1))))))</f>
      </c>
      <c r="P128" s="30">
        <f>IF(F128="w","W",IF(F128="w ","W",IF(F128="n","N",IF(F128="N ","N",IF(F128="m","M",IF(F128="M ","M",IF(F128="k","K",IF(F128="K ","K",""))))))))</f>
      </c>
      <c r="Q128" s="7" t="str">
        <f>IF(C128&lt;&gt;0,P128,"x")</f>
        <v>x</v>
      </c>
      <c r="R128" s="7" t="str">
        <f>IF(F128="M",1,IF(F128="K",2,IF(F128="N",3,IF(F128="W",4," "))))</f>
        <v> </v>
      </c>
      <c r="S128" s="13">
        <f t="shared" si="17"/>
      </c>
      <c r="T128" s="13">
        <f t="shared" si="7"/>
      </c>
      <c r="U128" s="110"/>
      <c r="V128" s="152">
        <f t="shared" si="18"/>
        <v>0</v>
      </c>
      <c r="W128" s="5">
        <f t="shared" si="19"/>
        <v>0</v>
      </c>
      <c r="X128" s="5">
        <f t="shared" si="20"/>
        <v>0</v>
      </c>
      <c r="Y128" s="5">
        <f t="shared" si="21"/>
      </c>
      <c r="Z128" s="156"/>
      <c r="AA128" s="156"/>
      <c r="AB128" s="156"/>
      <c r="AC128" s="156"/>
      <c r="AD128" s="121"/>
      <c r="AE128" s="121"/>
      <c r="AF128" s="121"/>
      <c r="AG128" s="121"/>
      <c r="AH128" s="102"/>
      <c r="AI128" s="117"/>
      <c r="AJ128" s="117"/>
      <c r="AK128" s="117"/>
      <c r="AL128" s="117"/>
      <c r="AM128" s="117"/>
      <c r="AN128" s="117"/>
      <c r="AO128" s="117"/>
      <c r="AP128" s="110"/>
      <c r="AQ128" s="118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</row>
    <row r="129" spans="2:112" s="4" customFormat="1" ht="12" customHeight="1">
      <c r="B129" s="189">
        <v>118</v>
      </c>
      <c r="C129" s="190"/>
      <c r="D129" s="207"/>
      <c r="E129" s="191"/>
      <c r="F129" s="201"/>
      <c r="G129" s="204"/>
      <c r="H129" s="219"/>
      <c r="I129" s="211" t="s">
        <v>238</v>
      </c>
      <c r="J129" s="199" t="s">
        <v>238</v>
      </c>
      <c r="K129" s="195">
        <f>IF(F129="M",S129,T129)</f>
      </c>
      <c r="L129" s="5"/>
      <c r="M129" s="6">
        <f>$I$8-1900</f>
        <v>110</v>
      </c>
      <c r="N129" s="18">
        <f>IF(K129="","",IF(H129=0,"NU",IF(H129=H128,N128,IF(F129=F128,N128+1,1))))</f>
      </c>
      <c r="O129" s="17">
        <f>IF(I129=0,"",IF(H129=H128,O128,IF(I129="NU","",IF(H129="","",IF(F129&lt;&gt;F128,1,IF(K129=K128,O128+1,1))))))</f>
      </c>
      <c r="P129" s="30">
        <f>IF(F129="w","W",IF(F129="w ","W",IF(F129="n","N",IF(F129="N ","N",IF(F129="m","M",IF(F129="M ","M",IF(F129="k","K",IF(F129="K ","K",""))))))))</f>
      </c>
      <c r="Q129" s="7" t="str">
        <f>IF(C129&lt;&gt;0,P129,"x")</f>
        <v>x</v>
      </c>
      <c r="R129" s="7" t="str">
        <f>IF(F129="M",1,IF(F129="K",2,IF(F129="N",3,IF(F129="W",4," "))))</f>
        <v> </v>
      </c>
      <c r="S129" s="13">
        <f t="shared" si="17"/>
      </c>
      <c r="T129" s="13">
        <f t="shared" si="7"/>
      </c>
      <c r="U129" s="110"/>
      <c r="V129" s="152">
        <f t="shared" si="18"/>
        <v>0</v>
      </c>
      <c r="W129" s="5">
        <f t="shared" si="19"/>
        <v>0</v>
      </c>
      <c r="X129" s="5">
        <f t="shared" si="20"/>
        <v>0</v>
      </c>
      <c r="Y129" s="5">
        <f t="shared" si="21"/>
      </c>
      <c r="Z129" s="156"/>
      <c r="AA129" s="156"/>
      <c r="AB129" s="156"/>
      <c r="AC129" s="156"/>
      <c r="AD129" s="121"/>
      <c r="AE129" s="121"/>
      <c r="AF129" s="121"/>
      <c r="AG129" s="121"/>
      <c r="AH129" s="102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</row>
    <row r="130" spans="2:112" s="4" customFormat="1" ht="12" customHeight="1">
      <c r="B130" s="189">
        <v>119</v>
      </c>
      <c r="C130" s="190"/>
      <c r="D130" s="207"/>
      <c r="E130" s="191"/>
      <c r="F130" s="201"/>
      <c r="G130" s="204"/>
      <c r="H130" s="219"/>
      <c r="I130" s="209" t="s">
        <v>238</v>
      </c>
      <c r="J130" s="199" t="s">
        <v>238</v>
      </c>
      <c r="K130" s="195">
        <f>IF(F130="M",S130,T130)</f>
      </c>
      <c r="L130" s="5"/>
      <c r="M130" s="6">
        <f>$I$8-1900</f>
        <v>110</v>
      </c>
      <c r="N130" s="18">
        <f>IF(K130="","",IF(H130=0,"NU",IF(H130=H129,N129,IF(F130=F129,N129+1,1))))</f>
      </c>
      <c r="O130" s="17">
        <f>IF(I130=0,"",IF(H130=H129,O129,IF(I130="NU","",IF(H130="","",IF(F130&lt;&gt;F129,1,IF(K130=K129,O129+1,1))))))</f>
      </c>
      <c r="P130" s="30">
        <f>IF(F130="w","W",IF(F130="w ","W",IF(F130="n","N",IF(F130="N ","N",IF(F130="m","M",IF(F130="M ","M",IF(F130="k","K",IF(F130="K ","K",""))))))))</f>
      </c>
      <c r="Q130" s="7" t="str">
        <f>IF(C130&lt;&gt;0,P130,"x")</f>
        <v>x</v>
      </c>
      <c r="R130" s="7" t="str">
        <f>IF(F130="M",1,IF(F130="K",2,IF(F130="N",3,IF(F130="W",4," "))))</f>
        <v> </v>
      </c>
      <c r="S130" s="13">
        <f t="shared" si="17"/>
      </c>
      <c r="T130" s="13">
        <f t="shared" si="7"/>
      </c>
      <c r="U130" s="110"/>
      <c r="V130" s="152">
        <f t="shared" si="18"/>
        <v>0</v>
      </c>
      <c r="W130" s="5">
        <f t="shared" si="19"/>
        <v>0</v>
      </c>
      <c r="X130" s="5">
        <f t="shared" si="20"/>
        <v>0</v>
      </c>
      <c r="Y130" s="5">
        <f t="shared" si="21"/>
      </c>
      <c r="Z130" s="156"/>
      <c r="AA130" s="156"/>
      <c r="AB130" s="156"/>
      <c r="AC130" s="156"/>
      <c r="AD130" s="121"/>
      <c r="AE130" s="121"/>
      <c r="AF130" s="121"/>
      <c r="AG130" s="121"/>
      <c r="AH130" s="102"/>
      <c r="AI130" s="117"/>
      <c r="AJ130" s="117"/>
      <c r="AK130" s="117"/>
      <c r="AL130" s="117"/>
      <c r="AM130" s="117"/>
      <c r="AN130" s="117"/>
      <c r="AO130" s="117"/>
      <c r="AP130" s="110"/>
      <c r="AQ130" s="118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</row>
    <row r="131" spans="2:112" s="4" customFormat="1" ht="12" customHeight="1">
      <c r="B131" s="189">
        <v>120</v>
      </c>
      <c r="C131" s="190"/>
      <c r="D131" s="207"/>
      <c r="E131" s="191"/>
      <c r="F131" s="201"/>
      <c r="G131" s="204"/>
      <c r="H131" s="219"/>
      <c r="I131" s="209" t="s">
        <v>238</v>
      </c>
      <c r="J131" s="199" t="s">
        <v>238</v>
      </c>
      <c r="K131" s="195">
        <f>IF(F131="M",S131,T131)</f>
      </c>
      <c r="L131" s="5"/>
      <c r="M131" s="6">
        <f>$I$8-1900</f>
        <v>110</v>
      </c>
      <c r="N131" s="18">
        <f>IF(K131="","",IF(H131=0,"NU",IF(H131=H130,N130,IF(F131=F130,N130+1,1))))</f>
      </c>
      <c r="O131" s="17">
        <f>IF(I131=0,"",IF(H131=H130,O130,IF(I131="NU","",IF(H131="","",IF(F131&lt;&gt;F130,1,IF(K131=K130,O130+1,1))))))</f>
      </c>
      <c r="P131" s="30">
        <f>IF(F131="w","W",IF(F131="w ","W",IF(F131="n","N",IF(F131="N ","N",IF(F131="m","M",IF(F131="M ","M",IF(F131="k","K",IF(F131="K ","K",""))))))))</f>
      </c>
      <c r="Q131" s="7" t="str">
        <f>IF(C131&lt;&gt;0,P131,"x")</f>
        <v>x</v>
      </c>
      <c r="R131" s="7" t="str">
        <f>IF(F131="M",1,IF(F131="K",2,IF(F131="N",3,IF(F131="W",4," "))))</f>
        <v> </v>
      </c>
      <c r="S131" s="13">
        <f t="shared" si="17"/>
      </c>
      <c r="T131" s="13">
        <f t="shared" si="7"/>
      </c>
      <c r="U131" s="110"/>
      <c r="V131" s="152">
        <f t="shared" si="18"/>
        <v>0</v>
      </c>
      <c r="W131" s="5">
        <f t="shared" si="19"/>
        <v>0</v>
      </c>
      <c r="X131" s="5">
        <f t="shared" si="20"/>
        <v>0</v>
      </c>
      <c r="Y131" s="5">
        <f t="shared" si="21"/>
      </c>
      <c r="Z131" s="156"/>
      <c r="AA131" s="156"/>
      <c r="AB131" s="156"/>
      <c r="AC131" s="156"/>
      <c r="AD131" s="121"/>
      <c r="AE131" s="121"/>
      <c r="AF131" s="121"/>
      <c r="AG131" s="121"/>
      <c r="AH131" s="102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</row>
    <row r="132" spans="2:112" s="4" customFormat="1" ht="12" customHeight="1">
      <c r="B132" s="189">
        <v>121</v>
      </c>
      <c r="C132" s="190"/>
      <c r="D132" s="207"/>
      <c r="E132" s="191"/>
      <c r="F132" s="201"/>
      <c r="G132" s="204"/>
      <c r="H132" s="219"/>
      <c r="I132" s="209" t="s">
        <v>238</v>
      </c>
      <c r="J132" s="199" t="s">
        <v>238</v>
      </c>
      <c r="K132" s="195">
        <f>IF(F132="M",S132,T132)</f>
      </c>
      <c r="L132" s="5"/>
      <c r="M132" s="6">
        <f>$I$8-1900</f>
        <v>110</v>
      </c>
      <c r="N132" s="18">
        <f>IF(K132="","",IF(H132=0,"NU",IF(H132=H131,N131,IF(F132=F131,N131+1,1))))</f>
      </c>
      <c r="O132" s="17">
        <f>IF(I132=0,"",IF(H132=H131,O131,IF(I132="NU","",IF(H132="","",IF(F132&lt;&gt;F131,1,IF(K132=K131,O131+1,1))))))</f>
      </c>
      <c r="P132" s="30">
        <f>IF(F132="w","W",IF(F132="w ","W",IF(F132="n","N",IF(F132="N ","N",IF(F132="m","M",IF(F132="M ","M",IF(F132="k","K",IF(F132="K ","K",""))))))))</f>
      </c>
      <c r="Q132" s="7" t="str">
        <f>IF(C132&lt;&gt;0,P132,"x")</f>
        <v>x</v>
      </c>
      <c r="R132" s="7" t="str">
        <f>IF(F132="M",1,IF(F132="K",2,IF(F132="N",3,IF(F132="W",4," "))))</f>
        <v> </v>
      </c>
      <c r="S132" s="13">
        <f t="shared" si="17"/>
      </c>
      <c r="T132" s="13">
        <f t="shared" si="7"/>
      </c>
      <c r="U132" s="110"/>
      <c r="V132" s="152">
        <f t="shared" si="18"/>
        <v>0</v>
      </c>
      <c r="W132" s="5">
        <f t="shared" si="19"/>
        <v>0</v>
      </c>
      <c r="X132" s="5">
        <f t="shared" si="20"/>
        <v>0</v>
      </c>
      <c r="Y132" s="5">
        <f t="shared" si="21"/>
      </c>
      <c r="Z132" s="156"/>
      <c r="AA132" s="156"/>
      <c r="AB132" s="156"/>
      <c r="AC132" s="156"/>
      <c r="AD132" s="121"/>
      <c r="AE132" s="121"/>
      <c r="AF132" s="121"/>
      <c r="AG132" s="121"/>
      <c r="AH132" s="102"/>
      <c r="AI132" s="117"/>
      <c r="AJ132" s="117"/>
      <c r="AK132" s="117"/>
      <c r="AL132" s="117"/>
      <c r="AM132" s="117"/>
      <c r="AN132" s="117"/>
      <c r="AO132" s="117"/>
      <c r="AP132" s="110"/>
      <c r="AQ132" s="118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</row>
    <row r="133" spans="2:112" s="4" customFormat="1" ht="12" customHeight="1">
      <c r="B133" s="189">
        <v>122</v>
      </c>
      <c r="C133" s="190"/>
      <c r="D133" s="207"/>
      <c r="E133" s="191"/>
      <c r="F133" s="201"/>
      <c r="G133" s="204"/>
      <c r="H133" s="219"/>
      <c r="I133" s="209" t="s">
        <v>238</v>
      </c>
      <c r="J133" s="199" t="s">
        <v>238</v>
      </c>
      <c r="K133" s="195">
        <f>IF(F133="M",S133,T133)</f>
      </c>
      <c r="L133" s="5"/>
      <c r="M133" s="6">
        <f>$I$8-1900</f>
        <v>110</v>
      </c>
      <c r="N133" s="18">
        <f>IF(K133="","",IF(H133=0,"NU",IF(H133=H132,N132,IF(F133=F132,N132+1,1))))</f>
      </c>
      <c r="O133" s="17">
        <f>IF(I133=0,"",IF(H133=H132,O132,IF(I133="NU","",IF(H133="","",IF(F133&lt;&gt;F132,1,IF(K133=K132,O132+1,1))))))</f>
      </c>
      <c r="P133" s="30">
        <f>IF(F133="w","W",IF(F133="w ","W",IF(F133="n","N",IF(F133="N ","N",IF(F133="m","M",IF(F133="M ","M",IF(F133="k","K",IF(F133="K ","K",""))))))))</f>
      </c>
      <c r="Q133" s="7" t="str">
        <f>IF(C133&lt;&gt;0,P133,"x")</f>
        <v>x</v>
      </c>
      <c r="R133" s="7" t="str">
        <f>IF(F133="M",1,IF(F133="K",2,IF(F133="N",3,IF(F133="W",4," "))))</f>
        <v> </v>
      </c>
      <c r="S133" s="13">
        <f t="shared" si="17"/>
      </c>
      <c r="T133" s="13">
        <f t="shared" si="7"/>
      </c>
      <c r="U133" s="110"/>
      <c r="V133" s="152">
        <f t="shared" si="18"/>
        <v>0</v>
      </c>
      <c r="W133" s="5">
        <f t="shared" si="19"/>
        <v>0</v>
      </c>
      <c r="X133" s="5">
        <f t="shared" si="20"/>
        <v>0</v>
      </c>
      <c r="Y133" s="5">
        <f t="shared" si="21"/>
      </c>
      <c r="Z133" s="156"/>
      <c r="AA133" s="156"/>
      <c r="AB133" s="156"/>
      <c r="AC133" s="156"/>
      <c r="AD133" s="121"/>
      <c r="AE133" s="121"/>
      <c r="AF133" s="121"/>
      <c r="AG133" s="121"/>
      <c r="AH133" s="102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</row>
    <row r="134" spans="2:112" s="4" customFormat="1" ht="12" customHeight="1">
      <c r="B134" s="189">
        <v>123</v>
      </c>
      <c r="C134" s="190"/>
      <c r="D134" s="207"/>
      <c r="E134" s="191"/>
      <c r="F134" s="201"/>
      <c r="G134" s="204"/>
      <c r="H134" s="219"/>
      <c r="I134" s="209" t="s">
        <v>238</v>
      </c>
      <c r="J134" s="199" t="s">
        <v>238</v>
      </c>
      <c r="K134" s="195">
        <f>IF(F134="M",S134,T134)</f>
      </c>
      <c r="L134" s="5"/>
      <c r="M134" s="6">
        <f>$I$8-1900</f>
        <v>110</v>
      </c>
      <c r="N134" s="18">
        <f>IF(K134="","",IF(H134=0,"NU",IF(H134=H133,N133,IF(F134=F133,N133+1,1))))</f>
      </c>
      <c r="O134" s="17">
        <f>IF(I134=0,"",IF(H134=H133,O133,IF(I134="NU","",IF(H134="","",IF(F134&lt;&gt;F133,1,IF(K134=K133,O133+1,1))))))</f>
      </c>
      <c r="P134" s="30">
        <f>IF(F134="w","W",IF(F134="w ","W",IF(F134="n","N",IF(F134="N ","N",IF(F134="m","M",IF(F134="M ","M",IF(F134="k","K",IF(F134="K ","K",""))))))))</f>
      </c>
      <c r="Q134" s="7" t="str">
        <f>IF(C134&lt;&gt;0,P134,"x")</f>
        <v>x</v>
      </c>
      <c r="R134" s="7" t="str">
        <f>IF(F134="M",1,IF(F134="K",2,IF(F134="N",3,IF(F134="W",4," "))))</f>
        <v> </v>
      </c>
      <c r="S134" s="13">
        <f t="shared" si="17"/>
      </c>
      <c r="T134" s="13">
        <f t="shared" si="7"/>
      </c>
      <c r="U134" s="110"/>
      <c r="V134" s="152">
        <f t="shared" si="18"/>
        <v>0</v>
      </c>
      <c r="W134" s="5">
        <f t="shared" si="19"/>
        <v>0</v>
      </c>
      <c r="X134" s="5">
        <f t="shared" si="20"/>
        <v>0</v>
      </c>
      <c r="Y134" s="5">
        <f t="shared" si="21"/>
      </c>
      <c r="Z134" s="156"/>
      <c r="AA134" s="156"/>
      <c r="AB134" s="156"/>
      <c r="AC134" s="156"/>
      <c r="AD134" s="121"/>
      <c r="AE134" s="121"/>
      <c r="AF134" s="121"/>
      <c r="AG134" s="121"/>
      <c r="AH134" s="102"/>
      <c r="AI134" s="117"/>
      <c r="AJ134" s="117"/>
      <c r="AK134" s="117"/>
      <c r="AL134" s="117"/>
      <c r="AM134" s="117"/>
      <c r="AN134" s="117"/>
      <c r="AO134" s="117"/>
      <c r="AP134" s="110"/>
      <c r="AQ134" s="118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</row>
    <row r="135" spans="2:112" s="4" customFormat="1" ht="12" customHeight="1">
      <c r="B135" s="189">
        <v>124</v>
      </c>
      <c r="C135" s="190"/>
      <c r="D135" s="207"/>
      <c r="E135" s="191"/>
      <c r="F135" s="201"/>
      <c r="G135" s="204"/>
      <c r="H135" s="219"/>
      <c r="I135" s="211" t="s">
        <v>238</v>
      </c>
      <c r="J135" s="199" t="s">
        <v>238</v>
      </c>
      <c r="K135" s="195">
        <f>IF(F135="M",S135,T135)</f>
      </c>
      <c r="L135" s="5"/>
      <c r="M135" s="6">
        <f>$I$8-1900</f>
        <v>110</v>
      </c>
      <c r="N135" s="18">
        <f>IF(K135="","",IF(H135=0,"NU",IF(H135=H134,N134,IF(F135=F134,N134+1,1))))</f>
      </c>
      <c r="O135" s="17">
        <f>IF(I135=0,"",IF(H135=H134,O134,IF(I135="NU","",IF(H135="","",IF(F135&lt;&gt;F134,1,IF(K135=K134,O134+1,1))))))</f>
      </c>
      <c r="P135" s="30">
        <f>IF(F135="w","W",IF(F135="w ","W",IF(F135="n","N",IF(F135="N ","N",IF(F135="m","M",IF(F135="M ","M",IF(F135="k","K",IF(F135="K ","K",""))))))))</f>
      </c>
      <c r="Q135" s="7" t="str">
        <f>IF(C135&lt;&gt;0,P135,"x")</f>
        <v>x</v>
      </c>
      <c r="R135" s="7" t="str">
        <f>IF(F135="M",1,IF(F135="K",2,IF(F135="N",3,IF(F135="W",4," "))))</f>
        <v> </v>
      </c>
      <c r="S135" s="13">
        <f t="shared" si="17"/>
      </c>
      <c r="T135" s="13">
        <f t="shared" si="7"/>
      </c>
      <c r="U135" s="110"/>
      <c r="V135" s="152">
        <f t="shared" si="18"/>
        <v>0</v>
      </c>
      <c r="W135" s="5">
        <f t="shared" si="19"/>
        <v>0</v>
      </c>
      <c r="X135" s="5">
        <f t="shared" si="20"/>
        <v>0</v>
      </c>
      <c r="Y135" s="5">
        <f t="shared" si="21"/>
      </c>
      <c r="Z135" s="156"/>
      <c r="AA135" s="156"/>
      <c r="AB135" s="156"/>
      <c r="AC135" s="156"/>
      <c r="AD135" s="121"/>
      <c r="AE135" s="121"/>
      <c r="AF135" s="121"/>
      <c r="AG135" s="121"/>
      <c r="AH135" s="102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</row>
    <row r="136" spans="2:112" s="4" customFormat="1" ht="12" customHeight="1">
      <c r="B136" s="189">
        <v>125</v>
      </c>
      <c r="C136" s="190"/>
      <c r="D136" s="207"/>
      <c r="E136" s="191"/>
      <c r="F136" s="201"/>
      <c r="G136" s="204"/>
      <c r="H136" s="219"/>
      <c r="I136" s="209" t="s">
        <v>238</v>
      </c>
      <c r="J136" s="199" t="s">
        <v>238</v>
      </c>
      <c r="K136" s="195">
        <f>IF(F136="M",S136,T136)</f>
      </c>
      <c r="L136" s="5"/>
      <c r="M136" s="6">
        <f>$I$8-1900</f>
        <v>110</v>
      </c>
      <c r="N136" s="18">
        <f>IF(K136="","",IF(H136=0,"NU",IF(H136=H135,N135,IF(F136=F135,N135+1,1))))</f>
      </c>
      <c r="O136" s="17">
        <f>IF(I136=0,"",IF(H136=H135,O135,IF(I136="NU","",IF(H136="","",IF(F136&lt;&gt;F135,1,IF(K136=K135,O135+1,1))))))</f>
      </c>
      <c r="P136" s="30">
        <f>IF(F136="w","W",IF(F136="w ","W",IF(F136="n","N",IF(F136="N ","N",IF(F136="m","M",IF(F136="M ","M",IF(F136="k","K",IF(F136="K ","K",""))))))))</f>
      </c>
      <c r="Q136" s="7" t="str">
        <f>IF(C136&lt;&gt;0,P136,"x")</f>
        <v>x</v>
      </c>
      <c r="R136" s="7" t="str">
        <f>IF(F136="M",1,IF(F136="K",2,IF(F136="N",3,IF(F136="W",4," "))))</f>
        <v> </v>
      </c>
      <c r="S136" s="13">
        <f t="shared" si="17"/>
      </c>
      <c r="T136" s="13">
        <f t="shared" si="7"/>
      </c>
      <c r="U136" s="110"/>
      <c r="V136" s="152">
        <f t="shared" si="18"/>
        <v>0</v>
      </c>
      <c r="W136" s="5">
        <f t="shared" si="19"/>
        <v>0</v>
      </c>
      <c r="X136" s="5">
        <f t="shared" si="20"/>
        <v>0</v>
      </c>
      <c r="Y136" s="5">
        <f t="shared" si="21"/>
      </c>
      <c r="Z136" s="156"/>
      <c r="AA136" s="156"/>
      <c r="AB136" s="156"/>
      <c r="AC136" s="156"/>
      <c r="AD136" s="121"/>
      <c r="AE136" s="121"/>
      <c r="AF136" s="121"/>
      <c r="AG136" s="121"/>
      <c r="AH136" s="102"/>
      <c r="AI136" s="117"/>
      <c r="AJ136" s="117"/>
      <c r="AK136" s="117"/>
      <c r="AL136" s="117"/>
      <c r="AM136" s="117"/>
      <c r="AN136" s="117"/>
      <c r="AO136" s="117"/>
      <c r="AP136" s="110"/>
      <c r="AQ136" s="118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</row>
    <row r="137" spans="2:112" s="4" customFormat="1" ht="12" customHeight="1">
      <c r="B137" s="189">
        <v>126</v>
      </c>
      <c r="C137" s="190"/>
      <c r="D137" s="207"/>
      <c r="E137" s="191"/>
      <c r="F137" s="201"/>
      <c r="G137" s="204"/>
      <c r="H137" s="219"/>
      <c r="I137" s="209" t="s">
        <v>238</v>
      </c>
      <c r="J137" s="199" t="s">
        <v>238</v>
      </c>
      <c r="K137" s="195">
        <f>IF(F137="M",S137,T137)</f>
      </c>
      <c r="L137" s="5"/>
      <c r="M137" s="6">
        <f>$I$8-1900</f>
        <v>110</v>
      </c>
      <c r="N137" s="18">
        <f>IF(K137="","",IF(H137=0,"NU",IF(H137=H136,N136,IF(F137=F136,N136+1,1))))</f>
      </c>
      <c r="O137" s="17">
        <f>IF(I137=0,"",IF(H137=H136,O136,IF(I137="NU","",IF(H137="","",IF(F137&lt;&gt;F136,1,IF(K137=K136,O136+1,1))))))</f>
      </c>
      <c r="P137" s="30">
        <f>IF(F137="w","W",IF(F137="w ","W",IF(F137="n","N",IF(F137="N ","N",IF(F137="m","M",IF(F137="M ","M",IF(F137="k","K",IF(F137="K ","K",""))))))))</f>
      </c>
      <c r="Q137" s="7" t="str">
        <f>IF(C137&lt;&gt;0,P137,"x")</f>
        <v>x</v>
      </c>
      <c r="R137" s="7" t="str">
        <f>IF(F137="M",1,IF(F137="K",2,IF(F137="N",3,IF(F137="W",4," "))))</f>
        <v> </v>
      </c>
      <c r="S137" s="13">
        <f t="shared" si="17"/>
      </c>
      <c r="T137" s="13">
        <f t="shared" si="7"/>
      </c>
      <c r="U137" s="110"/>
      <c r="V137" s="152">
        <f t="shared" si="18"/>
        <v>0</v>
      </c>
      <c r="W137" s="5">
        <f t="shared" si="19"/>
        <v>0</v>
      </c>
      <c r="X137" s="5">
        <f t="shared" si="20"/>
        <v>0</v>
      </c>
      <c r="Y137" s="5">
        <f t="shared" si="21"/>
      </c>
      <c r="Z137" s="156"/>
      <c r="AA137" s="156"/>
      <c r="AB137" s="156"/>
      <c r="AC137" s="156"/>
      <c r="AD137" s="121"/>
      <c r="AE137" s="121"/>
      <c r="AF137" s="121"/>
      <c r="AG137" s="121"/>
      <c r="AH137" s="102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</row>
    <row r="138" spans="2:112" s="4" customFormat="1" ht="12" customHeight="1">
      <c r="B138" s="189">
        <v>127</v>
      </c>
      <c r="C138" s="190"/>
      <c r="D138" s="207"/>
      <c r="E138" s="191"/>
      <c r="F138" s="201"/>
      <c r="G138" s="204"/>
      <c r="H138" s="219"/>
      <c r="I138" s="209" t="s">
        <v>238</v>
      </c>
      <c r="J138" s="199" t="s">
        <v>238</v>
      </c>
      <c r="K138" s="195">
        <f>IF(F138="M",S138,T138)</f>
      </c>
      <c r="L138" s="5"/>
      <c r="M138" s="6">
        <f>$I$8-1900</f>
        <v>110</v>
      </c>
      <c r="N138" s="18">
        <f>IF(K138="","",IF(H138=0,"NU",IF(H138=H137,N137,IF(F138=F137,N137+1,1))))</f>
      </c>
      <c r="O138" s="17">
        <f>IF(I138=0,"",IF(H138=H137,O137,IF(I138="NU","",IF(H138="","",IF(F138&lt;&gt;F137,1,IF(K138=K137,O137+1,1))))))</f>
      </c>
      <c r="P138" s="30">
        <f>IF(F138="w","W",IF(F138="w ","W",IF(F138="n","N",IF(F138="N ","N",IF(F138="m","M",IF(F138="M ","M",IF(F138="k","K",IF(F138="K ","K",""))))))))</f>
      </c>
      <c r="Q138" s="7" t="str">
        <f>IF(C138&lt;&gt;0,P138,"x")</f>
        <v>x</v>
      </c>
      <c r="R138" s="7" t="str">
        <f>IF(F138="M",1,IF(F138="K",2,IF(F138="N",3,IF(F138="W",4," "))))</f>
        <v> </v>
      </c>
      <c r="S138" s="13">
        <f t="shared" si="17"/>
      </c>
      <c r="T138" s="13">
        <f t="shared" si="7"/>
      </c>
      <c r="U138" s="110"/>
      <c r="V138" s="152">
        <f t="shared" si="18"/>
        <v>0</v>
      </c>
      <c r="W138" s="5">
        <f t="shared" si="19"/>
        <v>0</v>
      </c>
      <c r="X138" s="5">
        <f t="shared" si="20"/>
        <v>0</v>
      </c>
      <c r="Y138" s="5">
        <f t="shared" si="21"/>
      </c>
      <c r="Z138" s="156"/>
      <c r="AA138" s="156"/>
      <c r="AB138" s="156"/>
      <c r="AC138" s="156"/>
      <c r="AD138" s="121"/>
      <c r="AE138" s="121"/>
      <c r="AF138" s="121"/>
      <c r="AG138" s="121"/>
      <c r="AH138" s="102"/>
      <c r="AI138" s="117"/>
      <c r="AJ138" s="117"/>
      <c r="AK138" s="117"/>
      <c r="AL138" s="117"/>
      <c r="AM138" s="117"/>
      <c r="AN138" s="117"/>
      <c r="AO138" s="117"/>
      <c r="AP138" s="110"/>
      <c r="AQ138" s="118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</row>
    <row r="139" spans="2:112" s="4" customFormat="1" ht="12" customHeight="1">
      <c r="B139" s="189">
        <v>128</v>
      </c>
      <c r="C139" s="190"/>
      <c r="D139" s="207"/>
      <c r="E139" s="191"/>
      <c r="F139" s="201"/>
      <c r="G139" s="204"/>
      <c r="H139" s="219"/>
      <c r="I139" s="210" t="s">
        <v>238</v>
      </c>
      <c r="J139" s="199" t="s">
        <v>238</v>
      </c>
      <c r="K139" s="195">
        <f>IF(F139="M",S139,T139)</f>
      </c>
      <c r="L139" s="5"/>
      <c r="M139" s="6">
        <f>$I$8-1900</f>
        <v>110</v>
      </c>
      <c r="N139" s="18">
        <f>IF(K139="","",IF(H139=0,"NU",IF(H139=H138,N138,IF(F139=F138,N138+1,1))))</f>
      </c>
      <c r="O139" s="17">
        <f>IF(I139=0,"",IF(H139=H138,O138,IF(I139="NU","",IF(H139="","",IF(F139&lt;&gt;F138,1,IF(K139=K138,O138+1,1))))))</f>
      </c>
      <c r="P139" s="30">
        <f>IF(F139="w","W",IF(F139="w ","W",IF(F139="n","N",IF(F139="N ","N",IF(F139="m","M",IF(F139="M ","M",IF(F139="k","K",IF(F139="K ","K",""))))))))</f>
      </c>
      <c r="Q139" s="7" t="str">
        <f>IF(C139&lt;&gt;0,P139,"x")</f>
        <v>x</v>
      </c>
      <c r="R139" s="7" t="str">
        <f>IF(F139="M",1,IF(F139="K",2,IF(F139="N",3,IF(F139="W",4," "))))</f>
        <v> </v>
      </c>
      <c r="S139" s="13">
        <f t="shared" si="17"/>
      </c>
      <c r="T139" s="13">
        <f t="shared" si="7"/>
      </c>
      <c r="U139" s="110"/>
      <c r="V139" s="152">
        <f t="shared" si="18"/>
        <v>0</v>
      </c>
      <c r="W139" s="5">
        <f t="shared" si="19"/>
        <v>0</v>
      </c>
      <c r="X139" s="5">
        <f t="shared" si="20"/>
        <v>0</v>
      </c>
      <c r="Y139" s="5">
        <f t="shared" si="21"/>
      </c>
      <c r="Z139" s="156"/>
      <c r="AA139" s="156"/>
      <c r="AB139" s="156"/>
      <c r="AC139" s="156"/>
      <c r="AD139" s="121"/>
      <c r="AE139" s="121"/>
      <c r="AF139" s="121"/>
      <c r="AG139" s="121"/>
      <c r="AH139" s="102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</row>
    <row r="140" spans="2:112" s="4" customFormat="1" ht="12" customHeight="1">
      <c r="B140" s="189">
        <v>129</v>
      </c>
      <c r="C140" s="190"/>
      <c r="D140" s="207"/>
      <c r="E140" s="191"/>
      <c r="F140" s="201"/>
      <c r="G140" s="204"/>
      <c r="H140" s="219"/>
      <c r="I140" s="210" t="s">
        <v>238</v>
      </c>
      <c r="J140" s="199" t="s">
        <v>238</v>
      </c>
      <c r="K140" s="195">
        <f>IF(F140="M",S140,T140)</f>
      </c>
      <c r="L140" s="5"/>
      <c r="M140" s="6">
        <f>$I$8-1900</f>
        <v>110</v>
      </c>
      <c r="N140" s="18">
        <f>IF(K140="","",IF(H140=0,"NU",IF(H140=H139,N139,IF(F140=F139,N139+1,1))))</f>
      </c>
      <c r="O140" s="17">
        <f>IF(I140=0,"",IF(H140=H139,O139,IF(I140="NU","",IF(H140="","",IF(F140&lt;&gt;F139,1,IF(K140=K139,O139+1,1))))))</f>
      </c>
      <c r="P140" s="30">
        <f>IF(F140="w","W",IF(F140="w ","W",IF(F140="n","N",IF(F140="N ","N",IF(F140="m","M",IF(F140="M ","M",IF(F140="k","K",IF(F140="K ","K",""))))))))</f>
      </c>
      <c r="Q140" s="7" t="str">
        <f>IF(C140&lt;&gt;0,P140,"x")</f>
        <v>x</v>
      </c>
      <c r="R140" s="7" t="str">
        <f>IF(F140="M",1,IF(F140="K",2,IF(F140="N",3,IF(F140="W",4," "))))</f>
        <v> </v>
      </c>
      <c r="S140" s="13">
        <f t="shared" si="17"/>
      </c>
      <c r="T140" s="13">
        <f t="shared" si="7"/>
      </c>
      <c r="U140" s="110"/>
      <c r="V140" s="152">
        <f t="shared" si="18"/>
        <v>0</v>
      </c>
      <c r="W140" s="5">
        <f t="shared" si="19"/>
        <v>0</v>
      </c>
      <c r="X140" s="5">
        <f t="shared" si="20"/>
        <v>0</v>
      </c>
      <c r="Y140" s="5">
        <f t="shared" si="21"/>
      </c>
      <c r="Z140" s="156"/>
      <c r="AA140" s="156"/>
      <c r="AB140" s="156"/>
      <c r="AC140" s="156"/>
      <c r="AD140" s="121"/>
      <c r="AE140" s="121"/>
      <c r="AF140" s="121"/>
      <c r="AG140" s="121"/>
      <c r="AH140" s="102"/>
      <c r="AI140" s="117"/>
      <c r="AJ140" s="117"/>
      <c r="AK140" s="117"/>
      <c r="AL140" s="117"/>
      <c r="AM140" s="117"/>
      <c r="AN140" s="117"/>
      <c r="AO140" s="117"/>
      <c r="AP140" s="110"/>
      <c r="AQ140" s="118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</row>
    <row r="141" spans="2:112" s="4" customFormat="1" ht="12" customHeight="1">
      <c r="B141" s="189">
        <v>130</v>
      </c>
      <c r="C141" s="190"/>
      <c r="D141" s="208"/>
      <c r="E141" s="191"/>
      <c r="F141" s="203"/>
      <c r="G141" s="204"/>
      <c r="H141" s="219"/>
      <c r="I141" s="210" t="s">
        <v>238</v>
      </c>
      <c r="J141" s="199" t="s">
        <v>238</v>
      </c>
      <c r="K141" s="195">
        <f>IF(F141="M",S141,T141)</f>
      </c>
      <c r="L141" s="5"/>
      <c r="M141" s="6">
        <f>$I$8-1900</f>
        <v>110</v>
      </c>
      <c r="N141" s="18">
        <f>IF(K141="","",IF(H141=0,"NU",IF(H141=H140,N140,IF(F141=F140,N140+1,1))))</f>
      </c>
      <c r="O141" s="17">
        <f>IF(I141=0,"",IF(H141=H140,O140,IF(I141="NU","",IF(H141="","",IF(F141&lt;&gt;F140,1,IF(K141=K140,O140+1,1))))))</f>
      </c>
      <c r="P141" s="30">
        <f>IF(F141="w","W",IF(F141="w ","W",IF(F141="n","N",IF(F141="N ","N",IF(F141="m","M",IF(F141="M ","M",IF(F141="k","K",IF(F141="K ","K",""))))))))</f>
      </c>
      <c r="Q141" s="7" t="str">
        <f>IF(C141&lt;&gt;0,P141,"x")</f>
        <v>x</v>
      </c>
      <c r="R141" s="7" t="str">
        <f>IF(F141="M",1,IF(F141="K",2,IF(F141="N",3,IF(F141="W",4," "))))</f>
        <v> </v>
      </c>
      <c r="S141" s="13">
        <f t="shared" si="17"/>
      </c>
      <c r="T141" s="13">
        <f aca="true" t="shared" si="22" ref="T141:T204">IF(E141=0,"",IF(M141-E141&gt;=30,"K3",IF(M141-E141&gt;=20,"K2",IF(M141-E141&gt;=12,"K1",))))</f>
      </c>
      <c r="U141" s="110"/>
      <c r="V141" s="152">
        <f t="shared" si="18"/>
        <v>0</v>
      </c>
      <c r="W141" s="5">
        <f t="shared" si="19"/>
        <v>0</v>
      </c>
      <c r="X141" s="5">
        <f t="shared" si="20"/>
        <v>0</v>
      </c>
      <c r="Y141" s="5">
        <f t="shared" si="21"/>
      </c>
      <c r="Z141" s="156"/>
      <c r="AA141" s="156"/>
      <c r="AB141" s="156"/>
      <c r="AC141" s="156"/>
      <c r="AD141" s="121"/>
      <c r="AE141" s="121"/>
      <c r="AF141" s="121"/>
      <c r="AG141" s="121"/>
      <c r="AH141" s="102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</row>
    <row r="142" spans="2:112" s="4" customFormat="1" ht="12" customHeight="1">
      <c r="B142" s="189">
        <v>131</v>
      </c>
      <c r="C142" s="190"/>
      <c r="D142" s="207"/>
      <c r="E142" s="191"/>
      <c r="F142" s="201"/>
      <c r="G142" s="204"/>
      <c r="H142" s="219"/>
      <c r="I142" s="210" t="s">
        <v>238</v>
      </c>
      <c r="J142" s="199" t="s">
        <v>238</v>
      </c>
      <c r="K142" s="195">
        <f>IF(F142="M",S142,T142)</f>
      </c>
      <c r="L142" s="5"/>
      <c r="M142" s="6">
        <f>$I$8-1900</f>
        <v>110</v>
      </c>
      <c r="N142" s="18">
        <f>IF(K142="","",IF(H142=0,"NU",IF(H142=H141,N141,IF(F142=F141,N141+1,1))))</f>
      </c>
      <c r="O142" s="17">
        <f>IF(I142=0,"",IF(H142=H141,O141,IF(I142="NU","",IF(H142="","",IF(F142&lt;&gt;F141,1,IF(K142=K141,O141+1,1))))))</f>
      </c>
      <c r="P142" s="30">
        <f>IF(F142="w","W",IF(F142="w ","W",IF(F142="n","N",IF(F142="N ","N",IF(F142="m","M",IF(F142="M ","M",IF(F142="k","K",IF(F142="K ","K",""))))))))</f>
      </c>
      <c r="Q142" s="7" t="str">
        <f>IF(C142&lt;&gt;0,P142,"x")</f>
        <v>x</v>
      </c>
      <c r="R142" s="7" t="str">
        <f>IF(F142="M",1,IF(F142="K",2,IF(F142="N",3,IF(F142="W",4," "))))</f>
        <v> </v>
      </c>
      <c r="S142" s="13">
        <f t="shared" si="17"/>
      </c>
      <c r="T142" s="13">
        <f t="shared" si="22"/>
      </c>
      <c r="U142" s="110"/>
      <c r="V142" s="152">
        <f t="shared" si="18"/>
        <v>0</v>
      </c>
      <c r="W142" s="5">
        <f t="shared" si="19"/>
        <v>0</v>
      </c>
      <c r="X142" s="5">
        <f t="shared" si="20"/>
        <v>0</v>
      </c>
      <c r="Y142" s="5">
        <f t="shared" si="21"/>
      </c>
      <c r="Z142" s="156"/>
      <c r="AA142" s="156"/>
      <c r="AB142" s="156"/>
      <c r="AC142" s="156"/>
      <c r="AD142" s="121"/>
      <c r="AE142" s="121"/>
      <c r="AF142" s="121"/>
      <c r="AG142" s="121"/>
      <c r="AH142" s="102"/>
      <c r="AI142" s="117"/>
      <c r="AJ142" s="117"/>
      <c r="AK142" s="117"/>
      <c r="AL142" s="117"/>
      <c r="AM142" s="117"/>
      <c r="AN142" s="117"/>
      <c r="AO142" s="117"/>
      <c r="AP142" s="110"/>
      <c r="AQ142" s="118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</row>
    <row r="143" spans="2:112" s="4" customFormat="1" ht="12" customHeight="1">
      <c r="B143" s="189">
        <v>132</v>
      </c>
      <c r="C143" s="190"/>
      <c r="D143" s="207"/>
      <c r="E143" s="191"/>
      <c r="F143" s="201"/>
      <c r="G143" s="204"/>
      <c r="H143" s="219"/>
      <c r="I143" s="210" t="s">
        <v>238</v>
      </c>
      <c r="J143" s="199" t="s">
        <v>238</v>
      </c>
      <c r="K143" s="195">
        <f>IF(F143="M",S143,T143)</f>
      </c>
      <c r="L143" s="5"/>
      <c r="M143" s="6">
        <f>$I$8-1900</f>
        <v>110</v>
      </c>
      <c r="N143" s="18">
        <f>IF(K143="","",IF(H143=0,"NU",IF(H143=H142,N142,IF(F143=F142,N142+1,1))))</f>
      </c>
      <c r="O143" s="17">
        <f>IF(I143=0,"",IF(H143=H142,O142,IF(I143="NU","",IF(H143="","",IF(F143&lt;&gt;F142,1,IF(K143=K142,O142+1,1))))))</f>
      </c>
      <c r="P143" s="30">
        <f>IF(F143="w","W",IF(F143="w ","W",IF(F143="n","N",IF(F143="N ","N",IF(F143="m","M",IF(F143="M ","M",IF(F143="k","K",IF(F143="K ","K",""))))))))</f>
      </c>
      <c r="Q143" s="7" t="str">
        <f>IF(C143&lt;&gt;0,P143,"x")</f>
        <v>x</v>
      </c>
      <c r="R143" s="7" t="str">
        <f>IF(F143="M",1,IF(F143="K",2,IF(F143="N",3,IF(F143="W",4," "))))</f>
        <v> </v>
      </c>
      <c r="S143" s="13">
        <f t="shared" si="17"/>
      </c>
      <c r="T143" s="13">
        <f t="shared" si="22"/>
      </c>
      <c r="U143" s="110"/>
      <c r="V143" s="152">
        <f t="shared" si="18"/>
        <v>0</v>
      </c>
      <c r="W143" s="5">
        <f t="shared" si="19"/>
        <v>0</v>
      </c>
      <c r="X143" s="5">
        <f t="shared" si="20"/>
        <v>0</v>
      </c>
      <c r="Y143" s="5">
        <f t="shared" si="21"/>
      </c>
      <c r="Z143" s="156"/>
      <c r="AA143" s="156"/>
      <c r="AB143" s="156"/>
      <c r="AC143" s="156"/>
      <c r="AD143" s="121"/>
      <c r="AE143" s="121"/>
      <c r="AF143" s="121"/>
      <c r="AG143" s="121"/>
      <c r="AH143" s="102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</row>
    <row r="144" spans="2:112" s="4" customFormat="1" ht="12" customHeight="1">
      <c r="B144" s="189">
        <v>133</v>
      </c>
      <c r="C144" s="190"/>
      <c r="D144" s="207"/>
      <c r="E144" s="191"/>
      <c r="F144" s="203"/>
      <c r="G144" s="204"/>
      <c r="H144" s="219"/>
      <c r="I144" s="210" t="s">
        <v>238</v>
      </c>
      <c r="J144" s="199" t="s">
        <v>238</v>
      </c>
      <c r="K144" s="195">
        <f>IF(F144="M",S144,T144)</f>
      </c>
      <c r="L144" s="5"/>
      <c r="M144" s="6">
        <f>$I$8-1900</f>
        <v>110</v>
      </c>
      <c r="N144" s="18">
        <f>IF(K144="","",IF(H144=0,"NU",IF(H144=H143,N143,IF(F144=F143,N143+1,1))))</f>
      </c>
      <c r="O144" s="17">
        <f>IF(I144=0,"",IF(H144=H143,O143,IF(I144="NU","",IF(H144="","",IF(F144&lt;&gt;F143,1,IF(K144=K143,O143+1,1))))))</f>
      </c>
      <c r="P144" s="30">
        <f>IF(F144="w","W",IF(F144="w ","W",IF(F144="n","N",IF(F144="N ","N",IF(F144="m","M",IF(F144="M ","M",IF(F144="k","K",IF(F144="K ","K",""))))))))</f>
      </c>
      <c r="Q144" s="7" t="str">
        <f>IF(C144&lt;&gt;0,P144,"x")</f>
        <v>x</v>
      </c>
      <c r="R144" s="7" t="str">
        <f>IF(F144="M",1,IF(F144="K",2,IF(F144="N",3,IF(F144="W",4," "))))</f>
        <v> </v>
      </c>
      <c r="S144" s="13">
        <f t="shared" si="17"/>
      </c>
      <c r="T144" s="13">
        <f t="shared" si="22"/>
      </c>
      <c r="U144" s="110"/>
      <c r="V144" s="152">
        <f t="shared" si="18"/>
        <v>0</v>
      </c>
      <c r="W144" s="5">
        <f t="shared" si="19"/>
        <v>0</v>
      </c>
      <c r="X144" s="5">
        <f t="shared" si="20"/>
        <v>0</v>
      </c>
      <c r="Y144" s="5">
        <f t="shared" si="21"/>
      </c>
      <c r="Z144" s="156"/>
      <c r="AA144" s="156"/>
      <c r="AB144" s="156"/>
      <c r="AC144" s="156"/>
      <c r="AD144" s="121"/>
      <c r="AE144" s="121"/>
      <c r="AF144" s="121"/>
      <c r="AG144" s="121"/>
      <c r="AH144" s="102"/>
      <c r="AI144" s="117"/>
      <c r="AJ144" s="117"/>
      <c r="AK144" s="117"/>
      <c r="AL144" s="117"/>
      <c r="AM144" s="117"/>
      <c r="AN144" s="117"/>
      <c r="AO144" s="117"/>
      <c r="AP144" s="110"/>
      <c r="AQ144" s="118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</row>
    <row r="145" spans="2:112" s="4" customFormat="1" ht="12" customHeight="1">
      <c r="B145" s="189">
        <v>134</v>
      </c>
      <c r="C145" s="190"/>
      <c r="D145" s="207"/>
      <c r="E145" s="191"/>
      <c r="F145" s="201"/>
      <c r="G145" s="204"/>
      <c r="H145" s="219"/>
      <c r="I145" s="210" t="s">
        <v>238</v>
      </c>
      <c r="J145" s="199" t="s">
        <v>238</v>
      </c>
      <c r="K145" s="195">
        <f>IF(F145="M",S145,T145)</f>
      </c>
      <c r="L145" s="5"/>
      <c r="M145" s="6">
        <f>$I$8-1900</f>
        <v>110</v>
      </c>
      <c r="N145" s="18">
        <f>IF(K145="","",IF(H145=0,"NU",IF(H145=H144,N144,IF(F145=F144,N144+1,1))))</f>
      </c>
      <c r="O145" s="17">
        <f>IF(I145=0,"",IF(H145=H144,O144,IF(I145="NU","",IF(H145="","",IF(F145&lt;&gt;F144,1,IF(K145=K144,O144+1,1))))))</f>
      </c>
      <c r="P145" s="30">
        <f>IF(F145="w","W",IF(F145="w ","W",IF(F145="n","N",IF(F145="N ","N",IF(F145="m","M",IF(F145="M ","M",IF(F145="k","K",IF(F145="K ","K",""))))))))</f>
      </c>
      <c r="Q145" s="7" t="str">
        <f>IF(C145&lt;&gt;0,P145,"x")</f>
        <v>x</v>
      </c>
      <c r="R145" s="7" t="str">
        <f>IF(F145="M",1,IF(F145="K",2,IF(F145="N",3,IF(F145="W",4," "))))</f>
        <v> </v>
      </c>
      <c r="S145" s="13">
        <f t="shared" si="17"/>
      </c>
      <c r="T145" s="13">
        <f t="shared" si="22"/>
      </c>
      <c r="U145" s="110"/>
      <c r="V145" s="152">
        <f t="shared" si="18"/>
        <v>0</v>
      </c>
      <c r="W145" s="5">
        <f t="shared" si="19"/>
        <v>0</v>
      </c>
      <c r="X145" s="5">
        <f t="shared" si="20"/>
        <v>0</v>
      </c>
      <c r="Y145" s="5">
        <f t="shared" si="21"/>
      </c>
      <c r="Z145" s="156"/>
      <c r="AA145" s="156"/>
      <c r="AB145" s="156"/>
      <c r="AC145" s="156"/>
      <c r="AD145" s="121"/>
      <c r="AE145" s="121"/>
      <c r="AF145" s="121"/>
      <c r="AG145" s="121"/>
      <c r="AH145" s="102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</row>
    <row r="146" spans="2:112" s="4" customFormat="1" ht="12" customHeight="1">
      <c r="B146" s="189">
        <v>135</v>
      </c>
      <c r="C146" s="190"/>
      <c r="D146" s="207"/>
      <c r="E146" s="191"/>
      <c r="F146" s="202"/>
      <c r="G146" s="204"/>
      <c r="H146" s="219"/>
      <c r="I146" s="210" t="s">
        <v>238</v>
      </c>
      <c r="J146" s="199" t="s">
        <v>238</v>
      </c>
      <c r="K146" s="195">
        <f>IF(F146="M",S146,T146)</f>
      </c>
      <c r="L146" s="5"/>
      <c r="M146" s="6">
        <f>$I$8-1900</f>
        <v>110</v>
      </c>
      <c r="N146" s="18">
        <f>IF(K146="","",IF(H146=0,"NU",IF(H146=H145,N145,IF(F146=F145,N145+1,1))))</f>
      </c>
      <c r="O146" s="17">
        <f>IF(I146=0,"",IF(H146=H145,O145,IF(I146="NU","",IF(H146="","",IF(F146&lt;&gt;F145,1,IF(K146=K145,O145+1,1))))))</f>
      </c>
      <c r="P146" s="30">
        <f>IF(F146="w","W",IF(F146="w ","W",IF(F146="n","N",IF(F146="N ","N",IF(F146="m","M",IF(F146="M ","M",IF(F146="k","K",IF(F146="K ","K",""))))))))</f>
      </c>
      <c r="Q146" s="7" t="str">
        <f>IF(C146&lt;&gt;0,P146,"x")</f>
        <v>x</v>
      </c>
      <c r="R146" s="7" t="str">
        <f>IF(F146="M",1,IF(F146="K",2,IF(F146="N",3,IF(F146="W",4," "))))</f>
        <v> </v>
      </c>
      <c r="S146" s="13">
        <f t="shared" si="17"/>
      </c>
      <c r="T146" s="13">
        <f t="shared" si="22"/>
      </c>
      <c r="U146" s="110"/>
      <c r="V146" s="152">
        <f t="shared" si="18"/>
        <v>0</v>
      </c>
      <c r="W146" s="5">
        <f t="shared" si="19"/>
        <v>0</v>
      </c>
      <c r="X146" s="5">
        <f t="shared" si="20"/>
        <v>0</v>
      </c>
      <c r="Y146" s="5">
        <f t="shared" si="21"/>
      </c>
      <c r="Z146" s="156"/>
      <c r="AA146" s="156"/>
      <c r="AB146" s="156"/>
      <c r="AC146" s="156"/>
      <c r="AD146" s="121"/>
      <c r="AE146" s="121"/>
      <c r="AF146" s="121"/>
      <c r="AG146" s="121"/>
      <c r="AH146" s="102"/>
      <c r="AI146" s="117"/>
      <c r="AJ146" s="117"/>
      <c r="AK146" s="117"/>
      <c r="AL146" s="117"/>
      <c r="AM146" s="117"/>
      <c r="AN146" s="117"/>
      <c r="AO146" s="117"/>
      <c r="AP146" s="110"/>
      <c r="AQ146" s="118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</row>
    <row r="147" spans="2:112" s="4" customFormat="1" ht="12" customHeight="1">
      <c r="B147" s="189">
        <v>136</v>
      </c>
      <c r="C147" s="190"/>
      <c r="D147" s="207"/>
      <c r="E147" s="191"/>
      <c r="F147" s="201"/>
      <c r="G147" s="204"/>
      <c r="H147" s="219"/>
      <c r="I147" s="210" t="s">
        <v>238</v>
      </c>
      <c r="J147" s="199" t="s">
        <v>238</v>
      </c>
      <c r="K147" s="195">
        <f>IF(F147="M",S147,T147)</f>
      </c>
      <c r="L147" s="5"/>
      <c r="M147" s="6">
        <f>$I$8-1900</f>
        <v>110</v>
      </c>
      <c r="N147" s="18">
        <f>IF(K147="","",IF(H147=0,"NU",IF(H147=H146,N146,IF(F147=F146,N146+1,1))))</f>
      </c>
      <c r="O147" s="17">
        <f>IF(I147=0,"",IF(H147=H146,O146,IF(I147="NU","",IF(H147="","",IF(F147&lt;&gt;F146,1,IF(K147=K146,O146+1,1))))))</f>
      </c>
      <c r="P147" s="30">
        <f>IF(F147="w","W",IF(F147="w ","W",IF(F147="n","N",IF(F147="N ","N",IF(F147="m","M",IF(F147="M ","M",IF(F147="k","K",IF(F147="K ","K",""))))))))</f>
      </c>
      <c r="Q147" s="7" t="str">
        <f>IF(C147&lt;&gt;0,P147,"x")</f>
        <v>x</v>
      </c>
      <c r="R147" s="7" t="str">
        <f>IF(F147="M",1,IF(F147="K",2,IF(F147="N",3,IF(F147="W",4," "))))</f>
        <v> </v>
      </c>
      <c r="S147" s="13">
        <f t="shared" si="17"/>
      </c>
      <c r="T147" s="13">
        <f t="shared" si="22"/>
      </c>
      <c r="U147" s="110"/>
      <c r="V147" s="152">
        <f t="shared" si="18"/>
        <v>0</v>
      </c>
      <c r="W147" s="5">
        <f t="shared" si="19"/>
        <v>0</v>
      </c>
      <c r="X147" s="5">
        <f t="shared" si="20"/>
        <v>0</v>
      </c>
      <c r="Y147" s="5">
        <f t="shared" si="21"/>
      </c>
      <c r="Z147" s="156"/>
      <c r="AA147" s="156"/>
      <c r="AB147" s="156"/>
      <c r="AC147" s="156"/>
      <c r="AD147" s="121"/>
      <c r="AE147" s="121"/>
      <c r="AF147" s="121"/>
      <c r="AG147" s="121"/>
      <c r="AH147" s="102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</row>
    <row r="148" spans="2:112" s="4" customFormat="1" ht="12" customHeight="1">
      <c r="B148" s="189">
        <v>137</v>
      </c>
      <c r="C148" s="190"/>
      <c r="D148" s="207"/>
      <c r="E148" s="191"/>
      <c r="F148" s="201"/>
      <c r="G148" s="204"/>
      <c r="H148" s="216"/>
      <c r="I148" s="210" t="s">
        <v>238</v>
      </c>
      <c r="J148" s="199" t="s">
        <v>238</v>
      </c>
      <c r="K148" s="195">
        <f>IF(F148="M",S148,T148)</f>
      </c>
      <c r="L148" s="5"/>
      <c r="M148" s="6">
        <f>$I$8-1900</f>
        <v>110</v>
      </c>
      <c r="N148" s="18">
        <f>IF(K148="","",IF(H148=0,"NU",IF(H148=H147,N147,IF(F148=F147,N147+1,1))))</f>
      </c>
      <c r="O148" s="17">
        <f>IF(I148=0,"",IF(H148=H147,O147,IF(I148="NU","",IF(H148="","",IF(F148&lt;&gt;F147,1,IF(K148=K147,O147+1,1))))))</f>
      </c>
      <c r="P148" s="30">
        <f>IF(F148="w","W",IF(F148="w ","W",IF(F148="n","N",IF(F148="N ","N",IF(F148="m","M",IF(F148="M ","M",IF(F148="k","K",IF(F148="K ","K",""))))))))</f>
      </c>
      <c r="Q148" s="7" t="str">
        <f>IF(C148&lt;&gt;0,P148,"x")</f>
        <v>x</v>
      </c>
      <c r="R148" s="7" t="str">
        <f>IF(F148="M",1,IF(F148="K",2,IF(F148="N",3,IF(F148="W",4," "))))</f>
        <v> </v>
      </c>
      <c r="S148" s="13">
        <f t="shared" si="17"/>
      </c>
      <c r="T148" s="13">
        <f t="shared" si="22"/>
      </c>
      <c r="U148" s="110"/>
      <c r="V148" s="152">
        <f t="shared" si="18"/>
        <v>0</v>
      </c>
      <c r="W148" s="5">
        <f t="shared" si="19"/>
        <v>0</v>
      </c>
      <c r="X148" s="5">
        <f t="shared" si="20"/>
        <v>0</v>
      </c>
      <c r="Y148" s="5">
        <f t="shared" si="21"/>
      </c>
      <c r="Z148" s="156"/>
      <c r="AA148" s="156"/>
      <c r="AB148" s="156"/>
      <c r="AC148" s="156"/>
      <c r="AD148" s="121"/>
      <c r="AE148" s="121"/>
      <c r="AF148" s="121"/>
      <c r="AG148" s="121"/>
      <c r="AH148" s="102"/>
      <c r="AI148" s="117"/>
      <c r="AJ148" s="117"/>
      <c r="AK148" s="117"/>
      <c r="AL148" s="117"/>
      <c r="AM148" s="117"/>
      <c r="AN148" s="117"/>
      <c r="AO148" s="117"/>
      <c r="AP148" s="110"/>
      <c r="AQ148" s="118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</row>
    <row r="149" spans="2:112" s="4" customFormat="1" ht="12" customHeight="1">
      <c r="B149" s="189">
        <v>138</v>
      </c>
      <c r="C149" s="190"/>
      <c r="D149" s="207"/>
      <c r="E149" s="191"/>
      <c r="F149" s="201"/>
      <c r="G149" s="204"/>
      <c r="H149" s="216"/>
      <c r="I149" s="210" t="s">
        <v>238</v>
      </c>
      <c r="J149" s="199" t="s">
        <v>238</v>
      </c>
      <c r="K149" s="195">
        <f>IF(F149="M",S149,T149)</f>
      </c>
      <c r="L149" s="5"/>
      <c r="M149" s="6">
        <f>$I$8-1900</f>
        <v>110</v>
      </c>
      <c r="N149" s="18">
        <f>IF(K149="","",IF(H149=0,"NU",IF(H149=H148,N148,IF(F149=F148,N148+1,1))))</f>
      </c>
      <c r="O149" s="17">
        <f>IF(I149=0,"",IF(H149=H148,O148,IF(I149="NU","",IF(H149="","",IF(F149&lt;&gt;F148,1,IF(K149=K148,O148+1,1))))))</f>
      </c>
      <c r="P149" s="30">
        <f>IF(F149="w","W",IF(F149="w ","W",IF(F149="n","N",IF(F149="N ","N",IF(F149="m","M",IF(F149="M ","M",IF(F149="k","K",IF(F149="K ","K",""))))))))</f>
      </c>
      <c r="Q149" s="7" t="str">
        <f>IF(C149&lt;&gt;0,P149,"x")</f>
        <v>x</v>
      </c>
      <c r="R149" s="7" t="str">
        <f>IF(F149="M",1,IF(F149="K",2,IF(F149="N",3,IF(F149="W",4," "))))</f>
        <v> </v>
      </c>
      <c r="S149" s="13">
        <f t="shared" si="17"/>
      </c>
      <c r="T149" s="13">
        <f t="shared" si="22"/>
      </c>
      <c r="U149" s="110"/>
      <c r="V149" s="152">
        <f t="shared" si="18"/>
        <v>0</v>
      </c>
      <c r="W149" s="5">
        <f t="shared" si="19"/>
        <v>0</v>
      </c>
      <c r="X149" s="5">
        <f t="shared" si="20"/>
        <v>0</v>
      </c>
      <c r="Y149" s="5">
        <f t="shared" si="21"/>
      </c>
      <c r="Z149" s="156"/>
      <c r="AA149" s="156"/>
      <c r="AB149" s="156"/>
      <c r="AC149" s="156"/>
      <c r="AD149" s="121"/>
      <c r="AE149" s="121"/>
      <c r="AF149" s="121"/>
      <c r="AG149" s="121"/>
      <c r="AH149" s="102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</row>
    <row r="150" spans="2:112" s="4" customFormat="1" ht="12" customHeight="1">
      <c r="B150" s="189">
        <v>139</v>
      </c>
      <c r="C150" s="190"/>
      <c r="D150" s="207"/>
      <c r="E150" s="191"/>
      <c r="F150" s="203"/>
      <c r="G150" s="204"/>
      <c r="H150" s="216"/>
      <c r="I150" s="212" t="s">
        <v>238</v>
      </c>
      <c r="J150" s="199" t="s">
        <v>238</v>
      </c>
      <c r="K150" s="195">
        <f>IF(F150="M",S150,T150)</f>
      </c>
      <c r="L150" s="5"/>
      <c r="M150" s="6">
        <f>$I$8-1900</f>
        <v>110</v>
      </c>
      <c r="N150" s="18">
        <f>IF(K150="","",IF(H150=0,"NU",IF(H150=H149,N149,IF(F150=F149,N149+1,1))))</f>
      </c>
      <c r="O150" s="17">
        <f>IF(I150=0,"",IF(H150=H149,O149,IF(I150="NU","",IF(H150="","",IF(F150&lt;&gt;F149,1,IF(K150=K149,O149+1,1))))))</f>
      </c>
      <c r="P150" s="30">
        <f>IF(F150="w","W",IF(F150="w ","W",IF(F150="n","N",IF(F150="N ","N",IF(F150="m","M",IF(F150="M ","M",IF(F150="k","K",IF(F150="K ","K",""))))))))</f>
      </c>
      <c r="Q150" s="7" t="str">
        <f>IF(C150&lt;&gt;0,P150,"x")</f>
        <v>x</v>
      </c>
      <c r="R150" s="7" t="str">
        <f>IF(F150="M",1,IF(F150="K",2,IF(F150="N",3,IF(F150="W",4," "))))</f>
        <v> </v>
      </c>
      <c r="S150" s="13">
        <f t="shared" si="17"/>
      </c>
      <c r="T150" s="13">
        <f t="shared" si="22"/>
      </c>
      <c r="U150" s="110"/>
      <c r="V150" s="152">
        <f t="shared" si="18"/>
        <v>0</v>
      </c>
      <c r="W150" s="5">
        <f t="shared" si="19"/>
        <v>0</v>
      </c>
      <c r="X150" s="5">
        <f t="shared" si="20"/>
        <v>0</v>
      </c>
      <c r="Y150" s="5">
        <f t="shared" si="21"/>
      </c>
      <c r="Z150" s="156"/>
      <c r="AA150" s="156"/>
      <c r="AB150" s="156"/>
      <c r="AC150" s="156"/>
      <c r="AD150" s="121"/>
      <c r="AE150" s="121"/>
      <c r="AF150" s="121"/>
      <c r="AG150" s="121"/>
      <c r="AH150" s="102"/>
      <c r="AI150" s="117"/>
      <c r="AJ150" s="117"/>
      <c r="AK150" s="117"/>
      <c r="AL150" s="117"/>
      <c r="AM150" s="117"/>
      <c r="AN150" s="117"/>
      <c r="AO150" s="117"/>
      <c r="AP150" s="110"/>
      <c r="AQ150" s="118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</row>
    <row r="151" spans="2:112" s="4" customFormat="1" ht="12" customHeight="1">
      <c r="B151" s="189">
        <v>140</v>
      </c>
      <c r="C151" s="190"/>
      <c r="D151" s="207"/>
      <c r="E151" s="191"/>
      <c r="F151" s="201"/>
      <c r="G151" s="204"/>
      <c r="H151" s="216"/>
      <c r="I151" s="210" t="s">
        <v>238</v>
      </c>
      <c r="J151" s="199" t="s">
        <v>238</v>
      </c>
      <c r="K151" s="195">
        <f>IF(F151="M",S151,T151)</f>
      </c>
      <c r="L151" s="5"/>
      <c r="M151" s="6">
        <f>$I$8-1900</f>
        <v>110</v>
      </c>
      <c r="N151" s="18">
        <f>IF(K151="","",IF(H151=0,"NU",IF(H151=H150,N150,IF(F151=F150,N150+1,1))))</f>
      </c>
      <c r="O151" s="17">
        <f>IF(I151=0,"",IF(H151=H150,O150,IF(I151="NU","",IF(H151="","",IF(F151&lt;&gt;F150,1,IF(K151=K150,O150+1,1))))))</f>
      </c>
      <c r="P151" s="30">
        <f>IF(F151="w","W",IF(F151="w ","W",IF(F151="n","N",IF(F151="N ","N",IF(F151="m","M",IF(F151="M ","M",IF(F151="k","K",IF(F151="K ","K",""))))))))</f>
      </c>
      <c r="Q151" s="7" t="str">
        <f>IF(C151&lt;&gt;0,P151,"x")</f>
        <v>x</v>
      </c>
      <c r="R151" s="7" t="str">
        <f>IF(F151="M",1,IF(F151="K",2,IF(F151="N",3,IF(F151="W",4," "))))</f>
        <v> </v>
      </c>
      <c r="S151" s="13">
        <f t="shared" si="17"/>
      </c>
      <c r="T151" s="13">
        <f t="shared" si="22"/>
      </c>
      <c r="U151" s="110"/>
      <c r="V151" s="152">
        <f t="shared" si="18"/>
        <v>0</v>
      </c>
      <c r="W151" s="5">
        <f t="shared" si="19"/>
        <v>0</v>
      </c>
      <c r="X151" s="5">
        <f t="shared" si="20"/>
        <v>0</v>
      </c>
      <c r="Y151" s="5">
        <f t="shared" si="21"/>
      </c>
      <c r="Z151" s="156"/>
      <c r="AA151" s="156"/>
      <c r="AB151" s="156"/>
      <c r="AC151" s="156"/>
      <c r="AD151" s="121"/>
      <c r="AE151" s="121"/>
      <c r="AF151" s="121"/>
      <c r="AG151" s="121"/>
      <c r="AH151" s="102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</row>
    <row r="152" spans="2:112" s="4" customFormat="1" ht="12" customHeight="1">
      <c r="B152" s="189">
        <v>141</v>
      </c>
      <c r="C152" s="190"/>
      <c r="D152" s="208"/>
      <c r="E152" s="191"/>
      <c r="F152" s="201"/>
      <c r="G152" s="204"/>
      <c r="H152" s="216"/>
      <c r="I152" s="212" t="s">
        <v>238</v>
      </c>
      <c r="J152" s="199" t="s">
        <v>238</v>
      </c>
      <c r="K152" s="195">
        <f>IF(F152="M",S152,T152)</f>
      </c>
      <c r="L152" s="5"/>
      <c r="M152" s="6">
        <f>$I$8-1900</f>
        <v>110</v>
      </c>
      <c r="N152" s="18">
        <f>IF(K152="","",IF(H152=0,"NU",IF(H152=H151,N151,IF(F152=F151,N151+1,1))))</f>
      </c>
      <c r="O152" s="17">
        <f>IF(I152=0,"",IF(H152=H151,O151,IF(I152="NU","",IF(H152="","",IF(F152&lt;&gt;F151,1,IF(K152=K151,O151+1,1))))))</f>
      </c>
      <c r="P152" s="30">
        <f>IF(F152="w","W",IF(F152="w ","W",IF(F152="n","N",IF(F152="N ","N",IF(F152="m","M",IF(F152="M ","M",IF(F152="k","K",IF(F152="K ","K",""))))))))</f>
      </c>
      <c r="Q152" s="7" t="str">
        <f>IF(C152&lt;&gt;0,P152,"x")</f>
        <v>x</v>
      </c>
      <c r="R152" s="7" t="str">
        <f>IF(F152="M",1,IF(F152="K",2,IF(F152="N",3,IF(F152="W",4," "))))</f>
        <v> </v>
      </c>
      <c r="S152" s="13">
        <f t="shared" si="17"/>
      </c>
      <c r="T152" s="13">
        <f t="shared" si="22"/>
      </c>
      <c r="U152" s="110"/>
      <c r="V152" s="152">
        <f t="shared" si="18"/>
        <v>0</v>
      </c>
      <c r="W152" s="5">
        <f t="shared" si="19"/>
        <v>0</v>
      </c>
      <c r="X152" s="5">
        <f t="shared" si="20"/>
        <v>0</v>
      </c>
      <c r="Y152" s="5">
        <f t="shared" si="21"/>
      </c>
      <c r="Z152" s="156"/>
      <c r="AA152" s="156"/>
      <c r="AB152" s="156"/>
      <c r="AC152" s="156"/>
      <c r="AD152" s="121"/>
      <c r="AE152" s="121"/>
      <c r="AF152" s="121"/>
      <c r="AG152" s="121"/>
      <c r="AH152" s="102"/>
      <c r="AI152" s="117"/>
      <c r="AJ152" s="117"/>
      <c r="AK152" s="117"/>
      <c r="AL152" s="117"/>
      <c r="AM152" s="117"/>
      <c r="AN152" s="117"/>
      <c r="AO152" s="117"/>
      <c r="AP152" s="110"/>
      <c r="AQ152" s="118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/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</row>
    <row r="153" spans="2:112" s="4" customFormat="1" ht="12" customHeight="1">
      <c r="B153" s="189">
        <v>142</v>
      </c>
      <c r="C153" s="190"/>
      <c r="D153" s="207"/>
      <c r="E153" s="191"/>
      <c r="F153" s="201"/>
      <c r="G153" s="204"/>
      <c r="H153" s="216"/>
      <c r="I153" s="210" t="s">
        <v>238</v>
      </c>
      <c r="J153" s="199" t="s">
        <v>238</v>
      </c>
      <c r="K153" s="195">
        <f>IF(F153="M",S153,T153)</f>
      </c>
      <c r="L153" s="5"/>
      <c r="M153" s="6">
        <f>$I$8-1900</f>
        <v>110</v>
      </c>
      <c r="N153" s="18">
        <f>IF(K153="","",IF(H153=0,"NU",IF(H153=H152,N152,IF(F153=F152,N152+1,1))))</f>
      </c>
      <c r="O153" s="17">
        <f>IF(I153=0,"",IF(H153=H152,O152,IF(I153="NU","",IF(H153="","",IF(F153&lt;&gt;F152,1,IF(K153=K152,O152+1,1))))))</f>
      </c>
      <c r="P153" s="30">
        <f>IF(F153="w","W",IF(F153="w ","W",IF(F153="n","N",IF(F153="N ","N",IF(F153="m","M",IF(F153="M ","M",IF(F153="k","K",IF(F153="K ","K",""))))))))</f>
      </c>
      <c r="Q153" s="7" t="str">
        <f>IF(C153&lt;&gt;0,P153,"x")</f>
        <v>x</v>
      </c>
      <c r="R153" s="7" t="str">
        <f>IF(F153="M",1,IF(F153="K",2,IF(F153="N",3,IF(F153="W",4," "))))</f>
        <v> </v>
      </c>
      <c r="S153" s="13">
        <f t="shared" si="17"/>
      </c>
      <c r="T153" s="13">
        <f t="shared" si="22"/>
      </c>
      <c r="U153" s="110"/>
      <c r="V153" s="152">
        <f t="shared" si="18"/>
        <v>0</v>
      </c>
      <c r="W153" s="5">
        <f t="shared" si="19"/>
        <v>0</v>
      </c>
      <c r="X153" s="5">
        <f t="shared" si="20"/>
        <v>0</v>
      </c>
      <c r="Y153" s="5">
        <f t="shared" si="21"/>
      </c>
      <c r="Z153" s="156"/>
      <c r="AA153" s="156"/>
      <c r="AB153" s="156"/>
      <c r="AC153" s="156"/>
      <c r="AD153" s="121"/>
      <c r="AE153" s="121"/>
      <c r="AF153" s="121"/>
      <c r="AG153" s="121"/>
      <c r="AH153" s="102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</row>
    <row r="154" spans="2:112" s="4" customFormat="1" ht="12" customHeight="1">
      <c r="B154" s="189">
        <v>143</v>
      </c>
      <c r="C154" s="190"/>
      <c r="D154" s="207"/>
      <c r="E154" s="191"/>
      <c r="F154" s="201"/>
      <c r="G154" s="204"/>
      <c r="H154" s="216"/>
      <c r="I154" s="210" t="s">
        <v>238</v>
      </c>
      <c r="J154" s="199" t="s">
        <v>238</v>
      </c>
      <c r="K154" s="195">
        <f>IF(F154="M",S154,T154)</f>
      </c>
      <c r="L154" s="5"/>
      <c r="M154" s="6">
        <f>$I$8-1900</f>
        <v>110</v>
      </c>
      <c r="N154" s="18">
        <f>IF(K154="","",IF(H154=0,"NU",IF(H154=H153,N153,IF(F154=F153,N153+1,1))))</f>
      </c>
      <c r="O154" s="17">
        <f>IF(I154=0,"",IF(H154=H153,O153,IF(I154="NU","",IF(H154="","",IF(F154&lt;&gt;F153,1,IF(K154=K153,O153+1,1))))))</f>
      </c>
      <c r="P154" s="30">
        <f>IF(F154="w","W",IF(F154="w ","W",IF(F154="n","N",IF(F154="N ","N",IF(F154="m","M",IF(F154="M ","M",IF(F154="k","K",IF(F154="K ","K",""))))))))</f>
      </c>
      <c r="Q154" s="7" t="str">
        <f>IF(C154&lt;&gt;0,P154,"x")</f>
        <v>x</v>
      </c>
      <c r="R154" s="7" t="str">
        <f>IF(F154="M",1,IF(F154="K",2,IF(F154="N",3,IF(F154="W",4," "))))</f>
        <v> </v>
      </c>
      <c r="S154" s="13">
        <f t="shared" si="17"/>
      </c>
      <c r="T154" s="13">
        <f t="shared" si="22"/>
      </c>
      <c r="U154" s="110"/>
      <c r="V154" s="152">
        <f t="shared" si="18"/>
        <v>0</v>
      </c>
      <c r="W154" s="5">
        <f t="shared" si="19"/>
        <v>0</v>
      </c>
      <c r="X154" s="5">
        <f t="shared" si="20"/>
        <v>0</v>
      </c>
      <c r="Y154" s="5">
        <f t="shared" si="21"/>
      </c>
      <c r="Z154" s="156"/>
      <c r="AA154" s="156"/>
      <c r="AB154" s="156"/>
      <c r="AC154" s="156"/>
      <c r="AD154" s="121"/>
      <c r="AE154" s="121"/>
      <c r="AF154" s="121"/>
      <c r="AG154" s="121"/>
      <c r="AH154" s="102"/>
      <c r="AI154" s="117"/>
      <c r="AJ154" s="117"/>
      <c r="AK154" s="117"/>
      <c r="AL154" s="117"/>
      <c r="AM154" s="117"/>
      <c r="AN154" s="117"/>
      <c r="AO154" s="117"/>
      <c r="AP154" s="110"/>
      <c r="AQ154" s="118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</row>
    <row r="155" spans="2:112" s="4" customFormat="1" ht="12" customHeight="1">
      <c r="B155" s="189">
        <v>144</v>
      </c>
      <c r="C155" s="190"/>
      <c r="D155" s="207"/>
      <c r="E155" s="191"/>
      <c r="F155" s="201"/>
      <c r="G155" s="204"/>
      <c r="H155" s="216"/>
      <c r="I155" s="212" t="s">
        <v>238</v>
      </c>
      <c r="J155" s="199" t="s">
        <v>238</v>
      </c>
      <c r="K155" s="195">
        <f>IF(F155="M",S155,T155)</f>
      </c>
      <c r="L155" s="5"/>
      <c r="M155" s="6">
        <f>$I$8-1900</f>
        <v>110</v>
      </c>
      <c r="N155" s="18">
        <f>IF(K155="","",IF(H155=0,"NU",IF(H155=H154,N154,IF(F155=F154,N154+1,1))))</f>
      </c>
      <c r="O155" s="17">
        <f>IF(I155=0,"",IF(H155=H154,O154,IF(I155="NU","",IF(H155="","",IF(F155&lt;&gt;F154,1,IF(K155=K154,O154+1,1))))))</f>
      </c>
      <c r="P155" s="30">
        <f>IF(F155="w","W",IF(F155="w ","W",IF(F155="n","N",IF(F155="N ","N",IF(F155="m","M",IF(F155="M ","M",IF(F155="k","K",IF(F155="K ","K",""))))))))</f>
      </c>
      <c r="Q155" s="7" t="str">
        <f>IF(C155&lt;&gt;0,P155,"x")</f>
        <v>x</v>
      </c>
      <c r="R155" s="7" t="str">
        <f>IF(F155="M",1,IF(F155="K",2,IF(F155="N",3,IF(F155="W",4," "))))</f>
        <v> </v>
      </c>
      <c r="S155" s="13">
        <f t="shared" si="17"/>
      </c>
      <c r="T155" s="13">
        <f t="shared" si="22"/>
      </c>
      <c r="U155" s="110"/>
      <c r="V155" s="152">
        <f t="shared" si="18"/>
        <v>0</v>
      </c>
      <c r="W155" s="5">
        <f t="shared" si="19"/>
        <v>0</v>
      </c>
      <c r="X155" s="5">
        <f t="shared" si="20"/>
        <v>0</v>
      </c>
      <c r="Y155" s="5">
        <f t="shared" si="21"/>
      </c>
      <c r="Z155" s="156"/>
      <c r="AA155" s="156"/>
      <c r="AB155" s="156"/>
      <c r="AC155" s="156"/>
      <c r="AD155" s="121"/>
      <c r="AE155" s="121"/>
      <c r="AF155" s="121"/>
      <c r="AG155" s="121"/>
      <c r="AH155" s="102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</row>
    <row r="156" spans="2:112" s="4" customFormat="1" ht="12" customHeight="1">
      <c r="B156" s="189">
        <v>145</v>
      </c>
      <c r="C156" s="190"/>
      <c r="D156" s="207"/>
      <c r="E156" s="191"/>
      <c r="F156" s="201"/>
      <c r="G156" s="204"/>
      <c r="H156" s="216"/>
      <c r="I156" s="210" t="s">
        <v>238</v>
      </c>
      <c r="J156" s="199" t="s">
        <v>238</v>
      </c>
      <c r="K156" s="195">
        <f>IF(F156="M",S156,T156)</f>
      </c>
      <c r="L156" s="5"/>
      <c r="M156" s="6">
        <f>$I$8-1900</f>
        <v>110</v>
      </c>
      <c r="N156" s="18">
        <f>IF(K156="","",IF(H156=0,"NU",IF(H156=H155,N155,IF(F156=F155,N155+1,1))))</f>
      </c>
      <c r="O156" s="17">
        <f>IF(I156=0,"",IF(H156=H155,O155,IF(I156="NU","",IF(H156="","",IF(F156&lt;&gt;F155,1,IF(K156=K155,O155+1,1))))))</f>
      </c>
      <c r="P156" s="30">
        <f>IF(F156="w","W",IF(F156="w ","W",IF(F156="n","N",IF(F156="N ","N",IF(F156="m","M",IF(F156="M ","M",IF(F156="k","K",IF(F156="K ","K",""))))))))</f>
      </c>
      <c r="Q156" s="7" t="str">
        <f>IF(C156&lt;&gt;0,P156,"x")</f>
        <v>x</v>
      </c>
      <c r="R156" s="7" t="str">
        <f>IF(F156="M",1,IF(F156="K",2,IF(F156="N",3,IF(F156="W",4," "))))</f>
        <v> </v>
      </c>
      <c r="S156" s="13">
        <f t="shared" si="17"/>
      </c>
      <c r="T156" s="13">
        <f t="shared" si="22"/>
      </c>
      <c r="U156" s="110"/>
      <c r="V156" s="152">
        <f t="shared" si="18"/>
        <v>0</v>
      </c>
      <c r="W156" s="5">
        <f t="shared" si="19"/>
        <v>0</v>
      </c>
      <c r="X156" s="5">
        <f t="shared" si="20"/>
        <v>0</v>
      </c>
      <c r="Y156" s="5">
        <f t="shared" si="21"/>
      </c>
      <c r="Z156" s="156"/>
      <c r="AA156" s="156"/>
      <c r="AB156" s="156"/>
      <c r="AC156" s="156"/>
      <c r="AD156" s="121"/>
      <c r="AE156" s="121"/>
      <c r="AF156" s="121"/>
      <c r="AG156" s="121"/>
      <c r="AH156" s="102"/>
      <c r="AI156" s="117"/>
      <c r="AJ156" s="117"/>
      <c r="AK156" s="117"/>
      <c r="AL156" s="117"/>
      <c r="AM156" s="117"/>
      <c r="AN156" s="117"/>
      <c r="AO156" s="117"/>
      <c r="AP156" s="110"/>
      <c r="AQ156" s="118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</row>
    <row r="157" spans="2:112" s="4" customFormat="1" ht="12" customHeight="1">
      <c r="B157" s="189">
        <v>146</v>
      </c>
      <c r="C157" s="190"/>
      <c r="D157" s="207"/>
      <c r="E157" s="191"/>
      <c r="F157" s="201"/>
      <c r="G157" s="204"/>
      <c r="H157" s="216"/>
      <c r="I157" s="210" t="s">
        <v>238</v>
      </c>
      <c r="J157" s="199" t="s">
        <v>238</v>
      </c>
      <c r="K157" s="195">
        <f>IF(F157="M",S157,T157)</f>
      </c>
      <c r="L157" s="5"/>
      <c r="M157" s="6">
        <f>$I$8-1900</f>
        <v>110</v>
      </c>
      <c r="N157" s="18">
        <f>IF(K157="","",IF(H157=0,"NU",IF(H157=H156,N156,IF(F157=F156,N156+1,1))))</f>
      </c>
      <c r="O157" s="17">
        <f>IF(I157=0,"",IF(H157=H156,O156,IF(I157="NU","",IF(H157="","",IF(F157&lt;&gt;F156,1,IF(K157=K156,O156+1,1))))))</f>
      </c>
      <c r="P157" s="30">
        <f>IF(F157="w","W",IF(F157="w ","W",IF(F157="n","N",IF(F157="N ","N",IF(F157="m","M",IF(F157="M ","M",IF(F157="k","K",IF(F157="K ","K",""))))))))</f>
      </c>
      <c r="Q157" s="7" t="str">
        <f>IF(C157&lt;&gt;0,P157,"x")</f>
        <v>x</v>
      </c>
      <c r="R157" s="7" t="str">
        <f>IF(F157="M",1,IF(F157="K",2,IF(F157="N",3,IF(F157="W",4," "))))</f>
        <v> </v>
      </c>
      <c r="S157" s="13">
        <f t="shared" si="17"/>
      </c>
      <c r="T157" s="13">
        <f t="shared" si="22"/>
      </c>
      <c r="U157" s="110"/>
      <c r="V157" s="152">
        <f t="shared" si="18"/>
        <v>0</v>
      </c>
      <c r="W157" s="5">
        <f t="shared" si="19"/>
        <v>0</v>
      </c>
      <c r="X157" s="5">
        <f t="shared" si="20"/>
        <v>0</v>
      </c>
      <c r="Y157" s="5">
        <f t="shared" si="21"/>
      </c>
      <c r="Z157" s="156"/>
      <c r="AA157" s="156"/>
      <c r="AB157" s="156"/>
      <c r="AC157" s="156"/>
      <c r="AD157" s="121"/>
      <c r="AE157" s="121"/>
      <c r="AF157" s="121"/>
      <c r="AG157" s="121"/>
      <c r="AH157" s="102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</row>
    <row r="158" spans="2:112" s="4" customFormat="1" ht="12" customHeight="1">
      <c r="B158" s="189">
        <v>147</v>
      </c>
      <c r="C158" s="190"/>
      <c r="D158" s="207"/>
      <c r="E158" s="191"/>
      <c r="F158" s="201"/>
      <c r="G158" s="204"/>
      <c r="H158" s="216"/>
      <c r="I158" s="210" t="s">
        <v>238</v>
      </c>
      <c r="J158" s="199" t="s">
        <v>238</v>
      </c>
      <c r="K158" s="195">
        <f>IF(F158="M",S158,T158)</f>
      </c>
      <c r="L158" s="5"/>
      <c r="M158" s="6">
        <f>$I$8-1900</f>
        <v>110</v>
      </c>
      <c r="N158" s="18">
        <f>IF(K158="","",IF(H158=0,"NU",IF(H158=H157,N157,IF(F158=F157,N157+1,1))))</f>
      </c>
      <c r="O158" s="17">
        <f>IF(I158=0,"",IF(H158=H157,O157,IF(I158="NU","",IF(H158="","",IF(F158&lt;&gt;F157,1,IF(K158=K157,O157+1,1))))))</f>
      </c>
      <c r="P158" s="30">
        <f>IF(F158="w","W",IF(F158="w ","W",IF(F158="n","N",IF(F158="N ","N",IF(F158="m","M",IF(F158="M ","M",IF(F158="k","K",IF(F158="K ","K",""))))))))</f>
      </c>
      <c r="Q158" s="7" t="str">
        <f>IF(C158&lt;&gt;0,P158,"x")</f>
        <v>x</v>
      </c>
      <c r="R158" s="7" t="str">
        <f>IF(F158="M",1,IF(F158="K",2,IF(F158="N",3,IF(F158="W",4," "))))</f>
        <v> </v>
      </c>
      <c r="S158" s="13">
        <f t="shared" si="17"/>
      </c>
      <c r="T158" s="13">
        <f t="shared" si="22"/>
      </c>
      <c r="U158" s="110"/>
      <c r="V158" s="152">
        <f t="shared" si="18"/>
        <v>0</v>
      </c>
      <c r="W158" s="5">
        <f t="shared" si="19"/>
        <v>0</v>
      </c>
      <c r="X158" s="5">
        <f t="shared" si="20"/>
        <v>0</v>
      </c>
      <c r="Y158" s="5">
        <f t="shared" si="21"/>
      </c>
      <c r="Z158" s="156"/>
      <c r="AA158" s="156"/>
      <c r="AB158" s="156"/>
      <c r="AC158" s="156"/>
      <c r="AD158" s="121"/>
      <c r="AE158" s="121"/>
      <c r="AF158" s="121"/>
      <c r="AG158" s="121"/>
      <c r="AH158" s="102"/>
      <c r="AI158" s="117"/>
      <c r="AJ158" s="117"/>
      <c r="AK158" s="117"/>
      <c r="AL158" s="117"/>
      <c r="AM158" s="117"/>
      <c r="AN158" s="117"/>
      <c r="AO158" s="117"/>
      <c r="AP158" s="110"/>
      <c r="AQ158" s="118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</row>
    <row r="159" spans="2:112" s="4" customFormat="1" ht="12" customHeight="1">
      <c r="B159" s="189">
        <v>148</v>
      </c>
      <c r="C159" s="190"/>
      <c r="D159" s="207"/>
      <c r="E159" s="191"/>
      <c r="F159" s="201"/>
      <c r="G159" s="204"/>
      <c r="H159" s="216"/>
      <c r="I159" s="212" t="s">
        <v>238</v>
      </c>
      <c r="J159" s="199" t="s">
        <v>238</v>
      </c>
      <c r="K159" s="195">
        <f>IF(F159="M",S159,T159)</f>
      </c>
      <c r="L159" s="5"/>
      <c r="M159" s="6">
        <f>$I$8-1900</f>
        <v>110</v>
      </c>
      <c r="N159" s="18">
        <f>IF(K159="","",IF(H159=0,"NU",IF(H159=H158,N158,IF(F159=F158,N158+1,1))))</f>
      </c>
      <c r="O159" s="17">
        <f>IF(I159=0,"",IF(H159=H158,O158,IF(I159="NU","",IF(H159="","",IF(F159&lt;&gt;F158,1,IF(K159=K158,O158+1,1))))))</f>
      </c>
      <c r="P159" s="30">
        <f>IF(F159="w","W",IF(F159="w ","W",IF(F159="n","N",IF(F159="N ","N",IF(F159="m","M",IF(F159="M ","M",IF(F159="k","K",IF(F159="K ","K",""))))))))</f>
      </c>
      <c r="Q159" s="7" t="str">
        <f>IF(C159&lt;&gt;0,P159,"x")</f>
        <v>x</v>
      </c>
      <c r="R159" s="7" t="str">
        <f>IF(F159="M",1,IF(F159="K",2,IF(F159="N",3,IF(F159="W",4," "))))</f>
        <v> </v>
      </c>
      <c r="S159" s="13">
        <f t="shared" si="17"/>
      </c>
      <c r="T159" s="13">
        <f t="shared" si="22"/>
      </c>
      <c r="U159" s="110"/>
      <c r="V159" s="152">
        <f t="shared" si="18"/>
        <v>0</v>
      </c>
      <c r="W159" s="5">
        <f t="shared" si="19"/>
        <v>0</v>
      </c>
      <c r="X159" s="5">
        <f t="shared" si="20"/>
        <v>0</v>
      </c>
      <c r="Y159" s="5">
        <f t="shared" si="21"/>
      </c>
      <c r="Z159" s="156"/>
      <c r="AA159" s="156"/>
      <c r="AB159" s="156"/>
      <c r="AC159" s="156"/>
      <c r="AD159" s="121"/>
      <c r="AE159" s="121"/>
      <c r="AF159" s="121"/>
      <c r="AG159" s="121"/>
      <c r="AH159" s="102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</row>
    <row r="160" spans="2:112" s="4" customFormat="1" ht="12" customHeight="1">
      <c r="B160" s="189">
        <v>149</v>
      </c>
      <c r="C160" s="190"/>
      <c r="D160" s="207"/>
      <c r="E160" s="191"/>
      <c r="F160" s="201"/>
      <c r="G160" s="204"/>
      <c r="H160" s="216"/>
      <c r="I160" s="210" t="s">
        <v>238</v>
      </c>
      <c r="J160" s="199" t="s">
        <v>238</v>
      </c>
      <c r="K160" s="195">
        <f>IF(F160="M",S160,T160)</f>
      </c>
      <c r="L160" s="5"/>
      <c r="M160" s="6">
        <f>$I$8-1900</f>
        <v>110</v>
      </c>
      <c r="N160" s="18">
        <f>IF(K160="","",IF(H160=0,"NU",IF(H160=H159,N159,IF(F160=F159,N159+1,1))))</f>
      </c>
      <c r="O160" s="17">
        <f>IF(I160=0,"",IF(H160=H159,O159,IF(I160="NU","",IF(H160="","",IF(F160&lt;&gt;F159,1,IF(K160=K159,O159+1,1))))))</f>
      </c>
      <c r="P160" s="30">
        <f>IF(F160="w","W",IF(F160="w ","W",IF(F160="n","N",IF(F160="N ","N",IF(F160="m","M",IF(F160="M ","M",IF(F160="k","K",IF(F160="K ","K",""))))))))</f>
      </c>
      <c r="Q160" s="7" t="str">
        <f>IF(C160&lt;&gt;0,P160,"x")</f>
        <v>x</v>
      </c>
      <c r="R160" s="7" t="str">
        <f>IF(F160="M",1,IF(F160="K",2,IF(F160="N",3,IF(F160="W",4," "))))</f>
        <v> </v>
      </c>
      <c r="S160" s="13">
        <f t="shared" si="17"/>
      </c>
      <c r="T160" s="13">
        <f t="shared" si="22"/>
      </c>
      <c r="U160" s="110"/>
      <c r="V160" s="152">
        <f t="shared" si="18"/>
        <v>0</v>
      </c>
      <c r="W160" s="5">
        <f t="shared" si="19"/>
        <v>0</v>
      </c>
      <c r="X160" s="5">
        <f t="shared" si="20"/>
        <v>0</v>
      </c>
      <c r="Y160" s="5">
        <f t="shared" si="21"/>
      </c>
      <c r="Z160" s="156"/>
      <c r="AA160" s="156"/>
      <c r="AB160" s="156"/>
      <c r="AC160" s="156"/>
      <c r="AD160" s="121"/>
      <c r="AE160" s="121"/>
      <c r="AF160" s="121"/>
      <c r="AG160" s="121"/>
      <c r="AH160" s="102"/>
      <c r="AI160" s="117"/>
      <c r="AJ160" s="117"/>
      <c r="AK160" s="117"/>
      <c r="AL160" s="117"/>
      <c r="AM160" s="117"/>
      <c r="AN160" s="117"/>
      <c r="AO160" s="117"/>
      <c r="AP160" s="110"/>
      <c r="AQ160" s="118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</row>
    <row r="161" spans="2:112" s="4" customFormat="1" ht="12" customHeight="1">
      <c r="B161" s="189">
        <v>150</v>
      </c>
      <c r="C161" s="190"/>
      <c r="D161" s="207"/>
      <c r="E161" s="191"/>
      <c r="F161" s="201"/>
      <c r="G161" s="204"/>
      <c r="H161" s="216"/>
      <c r="I161" s="210" t="s">
        <v>238</v>
      </c>
      <c r="J161" s="199" t="s">
        <v>238</v>
      </c>
      <c r="K161" s="195">
        <f>IF(F161="M",S161,T161)</f>
      </c>
      <c r="L161" s="5"/>
      <c r="M161" s="6">
        <f>$I$8-1900</f>
        <v>110</v>
      </c>
      <c r="N161" s="18">
        <f>IF(K161="","",IF(H161=0,"NU",IF(H161=H160,N160,IF(F161=F160,N160+1,1))))</f>
      </c>
      <c r="O161" s="17">
        <f>IF(I161=0,"",IF(H161=H160,O160,IF(I161="NU","",IF(H161="","",IF(F161&lt;&gt;F160,1,IF(K161=K160,O160+1,1))))))</f>
      </c>
      <c r="P161" s="30">
        <f>IF(F161="w","W",IF(F161="w ","W",IF(F161="n","N",IF(F161="N ","N",IF(F161="m","M",IF(F161="M ","M",IF(F161="k","K",IF(F161="K ","K",""))))))))</f>
      </c>
      <c r="Q161" s="7" t="str">
        <f>IF(C161&lt;&gt;0,P161,"x")</f>
        <v>x</v>
      </c>
      <c r="R161" s="7" t="str">
        <f>IF(F161="M",1,IF(F161="K",2,IF(F161="N",3,IF(F161="W",4," "))))</f>
        <v> </v>
      </c>
      <c r="S161" s="13">
        <f t="shared" si="17"/>
      </c>
      <c r="T161" s="13">
        <f t="shared" si="22"/>
      </c>
      <c r="U161" s="110"/>
      <c r="V161" s="152">
        <f t="shared" si="18"/>
        <v>0</v>
      </c>
      <c r="W161" s="5">
        <f t="shared" si="19"/>
        <v>0</v>
      </c>
      <c r="X161" s="5">
        <f t="shared" si="20"/>
        <v>0</v>
      </c>
      <c r="Y161" s="5">
        <f t="shared" si="21"/>
      </c>
      <c r="Z161" s="156"/>
      <c r="AA161" s="156"/>
      <c r="AB161" s="156"/>
      <c r="AC161" s="156"/>
      <c r="AD161" s="121"/>
      <c r="AE161" s="121"/>
      <c r="AF161" s="121"/>
      <c r="AG161" s="121"/>
      <c r="AH161" s="102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</row>
    <row r="162" spans="2:112" s="4" customFormat="1" ht="12" customHeight="1">
      <c r="B162" s="189">
        <v>151</v>
      </c>
      <c r="C162" s="190"/>
      <c r="D162" s="207"/>
      <c r="E162" s="191"/>
      <c r="F162" s="201"/>
      <c r="G162" s="204"/>
      <c r="H162" s="216"/>
      <c r="I162" s="210" t="s">
        <v>238</v>
      </c>
      <c r="J162" s="199" t="s">
        <v>238</v>
      </c>
      <c r="K162" s="195">
        <f>IF(F162="M",S162,T162)</f>
      </c>
      <c r="L162" s="5"/>
      <c r="M162" s="6">
        <f>$I$8-1900</f>
        <v>110</v>
      </c>
      <c r="N162" s="18">
        <f>IF(K162="","",IF(H162=0,"NU",IF(H162=H161,N161,IF(F162=F161,N161+1,1))))</f>
      </c>
      <c r="O162" s="17">
        <f>IF(I162=0,"",IF(H162=H161,O161,IF(I162="NU","",IF(H162="","",IF(F162&lt;&gt;F161,1,IF(K162=K161,O161+1,1))))))</f>
      </c>
      <c r="P162" s="30">
        <f>IF(F162="w","W",IF(F162="w ","W",IF(F162="n","N",IF(F162="N ","N",IF(F162="m","M",IF(F162="M ","M",IF(F162="k","K",IF(F162="K ","K",""))))))))</f>
      </c>
      <c r="Q162" s="7" t="str">
        <f>IF(C162&lt;&gt;0,P162,"x")</f>
        <v>x</v>
      </c>
      <c r="R162" s="7" t="str">
        <f>IF(F162="M",1,IF(F162="K",2,IF(F162="N",3,IF(F162="W",4," "))))</f>
        <v> </v>
      </c>
      <c r="S162" s="13">
        <f t="shared" si="17"/>
      </c>
      <c r="T162" s="13">
        <f t="shared" si="22"/>
      </c>
      <c r="U162" s="110"/>
      <c r="V162" s="152">
        <f t="shared" si="18"/>
        <v>0</v>
      </c>
      <c r="W162" s="5">
        <f t="shared" si="19"/>
        <v>0</v>
      </c>
      <c r="X162" s="5">
        <f t="shared" si="20"/>
        <v>0</v>
      </c>
      <c r="Y162" s="5">
        <f t="shared" si="21"/>
      </c>
      <c r="Z162" s="156"/>
      <c r="AA162" s="156"/>
      <c r="AB162" s="156"/>
      <c r="AC162" s="156"/>
      <c r="AD162" s="121"/>
      <c r="AE162" s="121"/>
      <c r="AF162" s="121"/>
      <c r="AG162" s="121"/>
      <c r="AH162" s="102"/>
      <c r="AI162" s="117"/>
      <c r="AJ162" s="117"/>
      <c r="AK162" s="117"/>
      <c r="AL162" s="117"/>
      <c r="AM162" s="117"/>
      <c r="AN162" s="117"/>
      <c r="AO162" s="117"/>
      <c r="AP162" s="110"/>
      <c r="AQ162" s="118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</row>
    <row r="163" spans="2:112" s="4" customFormat="1" ht="12" customHeight="1">
      <c r="B163" s="189">
        <v>152</v>
      </c>
      <c r="C163" s="190"/>
      <c r="D163" s="207"/>
      <c r="E163" s="191"/>
      <c r="F163" s="201"/>
      <c r="G163" s="204"/>
      <c r="H163" s="216"/>
      <c r="I163" s="212" t="s">
        <v>238</v>
      </c>
      <c r="J163" s="199" t="s">
        <v>238</v>
      </c>
      <c r="K163" s="195">
        <f>IF(F163="M",S163,T163)</f>
      </c>
      <c r="L163" s="5"/>
      <c r="M163" s="6">
        <f>$I$8-1900</f>
        <v>110</v>
      </c>
      <c r="N163" s="18">
        <f>IF(K163="","",IF(H163=0,"NU",IF(H163=H162,N162,IF(F163=F162,N162+1,1))))</f>
      </c>
      <c r="O163" s="17">
        <f>IF(I163=0,"",IF(H163=H162,O162,IF(I163="NU","",IF(H163="","",IF(F163&lt;&gt;F162,1,IF(K163=K162,O162+1,1))))))</f>
      </c>
      <c r="P163" s="30">
        <f>IF(F163="w","W",IF(F163="w ","W",IF(F163="n","N",IF(F163="N ","N",IF(F163="m","M",IF(F163="M ","M",IF(F163="k","K",IF(F163="K ","K",""))))))))</f>
      </c>
      <c r="Q163" s="7" t="str">
        <f>IF(C163&lt;&gt;0,P163,"x")</f>
        <v>x</v>
      </c>
      <c r="R163" s="7" t="str">
        <f>IF(F163="M",1,IF(F163="K",2,IF(F163="N",3,IF(F163="W",4," "))))</f>
        <v> </v>
      </c>
      <c r="S163" s="13">
        <f t="shared" si="17"/>
      </c>
      <c r="T163" s="13">
        <f t="shared" si="22"/>
      </c>
      <c r="U163" s="110"/>
      <c r="V163" s="152">
        <f t="shared" si="18"/>
        <v>0</v>
      </c>
      <c r="W163" s="5">
        <f t="shared" si="19"/>
        <v>0</v>
      </c>
      <c r="X163" s="5">
        <f t="shared" si="20"/>
        <v>0</v>
      </c>
      <c r="Y163" s="5">
        <f t="shared" si="21"/>
      </c>
      <c r="Z163" s="156"/>
      <c r="AA163" s="156"/>
      <c r="AB163" s="156"/>
      <c r="AC163" s="156"/>
      <c r="AD163" s="121"/>
      <c r="AE163" s="121"/>
      <c r="AF163" s="121"/>
      <c r="AG163" s="121"/>
      <c r="AH163" s="102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</row>
    <row r="164" spans="2:112" s="4" customFormat="1" ht="12" customHeight="1">
      <c r="B164" s="189">
        <v>153</v>
      </c>
      <c r="C164" s="190"/>
      <c r="D164" s="207"/>
      <c r="E164" s="191"/>
      <c r="F164" s="201"/>
      <c r="G164" s="204"/>
      <c r="H164" s="216"/>
      <c r="I164" s="212" t="s">
        <v>238</v>
      </c>
      <c r="J164" s="199" t="s">
        <v>238</v>
      </c>
      <c r="K164" s="195">
        <f>IF(F164="M",S164,T164)</f>
      </c>
      <c r="L164" s="5"/>
      <c r="M164" s="6">
        <f>$I$8-1900</f>
        <v>110</v>
      </c>
      <c r="N164" s="18">
        <f>IF(K164="","",IF(H164=0,"NU",IF(H164=H163,N163,IF(F164=F163,N163+1,1))))</f>
      </c>
      <c r="O164" s="17">
        <f>IF(I164=0,"",IF(H164=H163,O163,IF(I164="NU","",IF(H164="","",IF(F164&lt;&gt;F163,1,IF(K164=K163,O163+1,1))))))</f>
      </c>
      <c r="P164" s="30">
        <f>IF(F164="w","W",IF(F164="w ","W",IF(F164="n","N",IF(F164="N ","N",IF(F164="m","M",IF(F164="M ","M",IF(F164="k","K",IF(F164="K ","K",""))))))))</f>
      </c>
      <c r="Q164" s="7" t="str">
        <f>IF(C164&lt;&gt;0,P164,"x")</f>
        <v>x</v>
      </c>
      <c r="R164" s="7" t="str">
        <f>IF(F164="M",1,IF(F164="K",2,IF(F164="N",3,IF(F164="W",4," "))))</f>
        <v> </v>
      </c>
      <c r="S164" s="13">
        <f t="shared" si="17"/>
      </c>
      <c r="T164" s="13">
        <f t="shared" si="22"/>
      </c>
      <c r="U164" s="110"/>
      <c r="V164" s="152">
        <f t="shared" si="18"/>
        <v>0</v>
      </c>
      <c r="W164" s="5">
        <f t="shared" si="19"/>
        <v>0</v>
      </c>
      <c r="X164" s="5">
        <f t="shared" si="20"/>
        <v>0</v>
      </c>
      <c r="Y164" s="5">
        <f t="shared" si="21"/>
      </c>
      <c r="Z164" s="156"/>
      <c r="AA164" s="156"/>
      <c r="AB164" s="156"/>
      <c r="AC164" s="156"/>
      <c r="AD164" s="121"/>
      <c r="AE164" s="121"/>
      <c r="AF164" s="121"/>
      <c r="AG164" s="121"/>
      <c r="AH164" s="102"/>
      <c r="AI164" s="117"/>
      <c r="AJ164" s="117"/>
      <c r="AK164" s="117"/>
      <c r="AL164" s="117"/>
      <c r="AM164" s="117"/>
      <c r="AN164" s="117"/>
      <c r="AO164" s="117"/>
      <c r="AP164" s="110"/>
      <c r="AQ164" s="118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110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/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0"/>
      <c r="CS164" s="110"/>
      <c r="CT164" s="110"/>
      <c r="CU164" s="110"/>
      <c r="CV164" s="110"/>
      <c r="CW164" s="110"/>
      <c r="CX164" s="110"/>
      <c r="CY164" s="110"/>
      <c r="CZ164" s="110"/>
      <c r="DA164" s="110"/>
      <c r="DB164" s="110"/>
      <c r="DC164" s="110"/>
      <c r="DD164" s="110"/>
      <c r="DE164" s="110"/>
      <c r="DF164" s="110"/>
      <c r="DG164" s="110"/>
      <c r="DH164" s="110"/>
    </row>
    <row r="165" spans="2:112" s="4" customFormat="1" ht="12" customHeight="1">
      <c r="B165" s="189">
        <v>154</v>
      </c>
      <c r="C165" s="190"/>
      <c r="D165" s="207"/>
      <c r="E165" s="191"/>
      <c r="F165" s="201"/>
      <c r="G165" s="204"/>
      <c r="H165" s="216"/>
      <c r="I165" s="210" t="s">
        <v>238</v>
      </c>
      <c r="J165" s="199" t="s">
        <v>238</v>
      </c>
      <c r="K165" s="195">
        <f>IF(F165="M",S165,T165)</f>
      </c>
      <c r="L165" s="5"/>
      <c r="M165" s="6">
        <f>$I$8-1900</f>
        <v>110</v>
      </c>
      <c r="N165" s="18">
        <f>IF(K165="","",IF(H165=0,"NU",IF(H165=H164,N164,IF(F165=F164,N164+1,1))))</f>
      </c>
      <c r="O165" s="17">
        <f>IF(I165=0,"",IF(H165=H164,O164,IF(I165="NU","",IF(H165="","",IF(F165&lt;&gt;F164,1,IF(K165=K164,O164+1,1))))))</f>
      </c>
      <c r="P165" s="30">
        <f>IF(F165="w","W",IF(F165="w ","W",IF(F165="n","N",IF(F165="N ","N",IF(F165="m","M",IF(F165="M ","M",IF(F165="k","K",IF(F165="K ","K",""))))))))</f>
      </c>
      <c r="Q165" s="7" t="str">
        <f>IF(C165&lt;&gt;0,P165,"x")</f>
        <v>x</v>
      </c>
      <c r="R165" s="7" t="str">
        <f>IF(F165="M",1,IF(F165="K",2,IF(F165="N",3,IF(F165="W",4," "))))</f>
        <v> </v>
      </c>
      <c r="S165" s="13">
        <f t="shared" si="17"/>
      </c>
      <c r="T165" s="13">
        <f t="shared" si="22"/>
      </c>
      <c r="U165" s="110"/>
      <c r="V165" s="152">
        <f t="shared" si="18"/>
        <v>0</v>
      </c>
      <c r="W165" s="5">
        <f t="shared" si="19"/>
        <v>0</v>
      </c>
      <c r="X165" s="5">
        <f t="shared" si="20"/>
        <v>0</v>
      </c>
      <c r="Y165" s="5">
        <f t="shared" si="21"/>
      </c>
      <c r="Z165" s="156"/>
      <c r="AA165" s="156"/>
      <c r="AB165" s="156"/>
      <c r="AC165" s="156"/>
      <c r="AD165" s="121"/>
      <c r="AE165" s="121"/>
      <c r="AF165" s="121"/>
      <c r="AG165" s="121"/>
      <c r="AH165" s="102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</row>
    <row r="166" spans="2:112" s="4" customFormat="1" ht="12" customHeight="1">
      <c r="B166" s="189"/>
      <c r="C166" s="190"/>
      <c r="D166" s="207"/>
      <c r="E166" s="191"/>
      <c r="F166" s="203"/>
      <c r="G166" s="204"/>
      <c r="H166" s="216"/>
      <c r="I166" s="210" t="s">
        <v>238</v>
      </c>
      <c r="J166" s="199" t="s">
        <v>238</v>
      </c>
      <c r="K166" s="195">
        <f>IF(F166="M",S166,T166)</f>
      </c>
      <c r="L166" s="5"/>
      <c r="M166" s="6">
        <f>$I$8-1900</f>
        <v>110</v>
      </c>
      <c r="N166" s="18">
        <f>IF(K166="","",IF(H166=0,"NU",IF(H166=H165,N165,IF(F166=F165,N165+1,1))))</f>
      </c>
      <c r="O166" s="17">
        <f>IF(I166=0,"",IF(H166=H165,O165,IF(I166="NU","",IF(H166="","",IF(F166&lt;&gt;F165,1,IF(K166=K165,O165+1,1))))))</f>
      </c>
      <c r="P166" s="30">
        <f>IF(F166="w","W",IF(F166="w ","W",IF(F166="n","N",IF(F166="N ","N",IF(F166="m","M",IF(F166="M ","M",IF(F166="k","K",IF(F166="K ","K",""))))))))</f>
      </c>
      <c r="Q166" s="7" t="str">
        <f>IF(C166&lt;&gt;0,P166,"x")</f>
        <v>x</v>
      </c>
      <c r="R166" s="7" t="str">
        <f>IF(F166="M",1,IF(F166="K",2,IF(F166="N",3,IF(F166="W",4," "))))</f>
        <v> </v>
      </c>
      <c r="S166" s="13">
        <f t="shared" si="17"/>
      </c>
      <c r="T166" s="13">
        <f t="shared" si="22"/>
      </c>
      <c r="U166" s="110"/>
      <c r="V166" s="152">
        <f t="shared" si="18"/>
        <v>0</v>
      </c>
      <c r="W166" s="5">
        <f t="shared" si="19"/>
        <v>0</v>
      </c>
      <c r="X166" s="5">
        <f t="shared" si="20"/>
        <v>0</v>
      </c>
      <c r="Y166" s="5">
        <f t="shared" si="21"/>
      </c>
      <c r="Z166" s="156"/>
      <c r="AA166" s="156"/>
      <c r="AB166" s="156"/>
      <c r="AC166" s="156"/>
      <c r="AD166" s="121"/>
      <c r="AE166" s="121"/>
      <c r="AF166" s="121"/>
      <c r="AG166" s="121"/>
      <c r="AH166" s="102"/>
      <c r="AI166" s="117"/>
      <c r="AJ166" s="117"/>
      <c r="AK166" s="117"/>
      <c r="AL166" s="117"/>
      <c r="AM166" s="117"/>
      <c r="AN166" s="117"/>
      <c r="AO166" s="117"/>
      <c r="AP166" s="110"/>
      <c r="AQ166" s="118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</row>
    <row r="167" spans="2:112" s="4" customFormat="1" ht="12" customHeight="1">
      <c r="B167" s="189"/>
      <c r="C167" s="190"/>
      <c r="D167" s="207"/>
      <c r="E167" s="191"/>
      <c r="F167" s="201"/>
      <c r="G167" s="204"/>
      <c r="H167" s="216"/>
      <c r="I167" s="210" t="s">
        <v>238</v>
      </c>
      <c r="J167" s="199" t="s">
        <v>238</v>
      </c>
      <c r="K167" s="195">
        <f>IF(F167="M",S167,T167)</f>
      </c>
      <c r="L167" s="5"/>
      <c r="M167" s="6">
        <f>$I$8-1900</f>
        <v>110</v>
      </c>
      <c r="N167" s="18">
        <f>IF(K167="","",IF(H167=0,"NU",IF(H167=H166,N166,IF(F167=F166,N166+1,1))))</f>
      </c>
      <c r="O167" s="17">
        <f>IF(I167=0,"",IF(H167=H166,O166,IF(I167="NU","",IF(H167="","",IF(F167&lt;&gt;F166,1,IF(K167=K166,O166+1,1))))))</f>
      </c>
      <c r="P167" s="30">
        <f>IF(F167="w","W",IF(F167="w ","W",IF(F167="n","N",IF(F167="N ","N",IF(F167="m","M",IF(F167="M ","M",IF(F167="k","K",IF(F167="K ","K",""))))))))</f>
      </c>
      <c r="Q167" s="7" t="str">
        <f>IF(C167&lt;&gt;0,P167,"x")</f>
        <v>x</v>
      </c>
      <c r="R167" s="7" t="str">
        <f>IF(F167="M",1,IF(F167="K",2,IF(F167="N",3,IF(F167="W",4," "))))</f>
        <v> </v>
      </c>
      <c r="S167" s="13">
        <f t="shared" si="17"/>
      </c>
      <c r="T167" s="13">
        <f t="shared" si="22"/>
      </c>
      <c r="U167" s="110"/>
      <c r="V167" s="152">
        <f t="shared" si="18"/>
        <v>0</v>
      </c>
      <c r="W167" s="5">
        <f t="shared" si="19"/>
        <v>0</v>
      </c>
      <c r="X167" s="5">
        <f t="shared" si="20"/>
        <v>0</v>
      </c>
      <c r="Y167" s="5">
        <f t="shared" si="21"/>
      </c>
      <c r="Z167" s="156"/>
      <c r="AA167" s="156"/>
      <c r="AB167" s="156"/>
      <c r="AC167" s="156"/>
      <c r="AD167" s="121"/>
      <c r="AE167" s="121"/>
      <c r="AF167" s="121"/>
      <c r="AG167" s="121"/>
      <c r="AH167" s="102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</row>
    <row r="168" spans="2:112" s="4" customFormat="1" ht="12" customHeight="1">
      <c r="B168" s="189"/>
      <c r="C168" s="190"/>
      <c r="D168" s="207"/>
      <c r="E168" s="191"/>
      <c r="F168" s="201"/>
      <c r="G168" s="204"/>
      <c r="H168" s="216"/>
      <c r="I168" s="210" t="s">
        <v>238</v>
      </c>
      <c r="J168" s="199" t="s">
        <v>238</v>
      </c>
      <c r="K168" s="195">
        <f>IF(F168="M",S168,T168)</f>
      </c>
      <c r="L168" s="5"/>
      <c r="M168" s="6">
        <f>$I$8-1900</f>
        <v>110</v>
      </c>
      <c r="N168" s="18">
        <f>IF(K168="","",IF(H168=0,"NU",IF(H168=H167,N167,IF(F168=F167,N167+1,1))))</f>
      </c>
      <c r="O168" s="17">
        <f>IF(I168=0,"",IF(H168=H167,O167,IF(I168="NU","",IF(H168="","",IF(F168&lt;&gt;F167,1,IF(K168=K167,O167+1,1))))))</f>
      </c>
      <c r="P168" s="30">
        <f>IF(F168="w","W",IF(F168="w ","W",IF(F168="n","N",IF(F168="N ","N",IF(F168="m","M",IF(F168="M ","M",IF(F168="k","K",IF(F168="K ","K",""))))))))</f>
      </c>
      <c r="Q168" s="7" t="str">
        <f>IF(C168&lt;&gt;0,P168,"x")</f>
        <v>x</v>
      </c>
      <c r="R168" s="7" t="str">
        <f>IF(F168="M",1,IF(F168="K",2,IF(F168="N",3,IF(F168="W",4," "))))</f>
        <v> </v>
      </c>
      <c r="S168" s="13">
        <f t="shared" si="17"/>
      </c>
      <c r="T168" s="13">
        <f t="shared" si="22"/>
      </c>
      <c r="U168" s="110"/>
      <c r="V168" s="152">
        <f t="shared" si="18"/>
        <v>0</v>
      </c>
      <c r="W168" s="5">
        <f t="shared" si="19"/>
        <v>0</v>
      </c>
      <c r="X168" s="5">
        <f t="shared" si="20"/>
        <v>0</v>
      </c>
      <c r="Y168" s="5">
        <f t="shared" si="21"/>
      </c>
      <c r="Z168" s="156"/>
      <c r="AA168" s="156"/>
      <c r="AB168" s="156"/>
      <c r="AC168" s="156"/>
      <c r="AD168" s="121"/>
      <c r="AE168" s="121"/>
      <c r="AF168" s="121"/>
      <c r="AG168" s="121"/>
      <c r="AH168" s="102"/>
      <c r="AI168" s="117"/>
      <c r="AJ168" s="117"/>
      <c r="AK168" s="117"/>
      <c r="AL168" s="117"/>
      <c r="AM168" s="117"/>
      <c r="AN168" s="117"/>
      <c r="AO168" s="117"/>
      <c r="AP168" s="110"/>
      <c r="AQ168" s="118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110"/>
      <c r="BL168" s="110"/>
      <c r="BM168" s="110"/>
      <c r="BN168" s="110"/>
      <c r="BO168" s="110"/>
      <c r="BP168" s="110"/>
      <c r="BQ168" s="110"/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/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0"/>
      <c r="CS168" s="110"/>
      <c r="CT168" s="110"/>
      <c r="CU168" s="110"/>
      <c r="CV168" s="110"/>
      <c r="CW168" s="110"/>
      <c r="CX168" s="110"/>
      <c r="CY168" s="110"/>
      <c r="CZ168" s="110"/>
      <c r="DA168" s="110"/>
      <c r="DB168" s="110"/>
      <c r="DC168" s="110"/>
      <c r="DD168" s="110"/>
      <c r="DE168" s="110"/>
      <c r="DF168" s="110"/>
      <c r="DG168" s="110"/>
      <c r="DH168" s="110"/>
    </row>
    <row r="169" spans="2:112" s="4" customFormat="1" ht="12" customHeight="1">
      <c r="B169" s="189"/>
      <c r="C169" s="190"/>
      <c r="D169" s="208"/>
      <c r="E169" s="191"/>
      <c r="F169" s="201"/>
      <c r="G169" s="204"/>
      <c r="H169" s="216"/>
      <c r="I169" s="210" t="s">
        <v>238</v>
      </c>
      <c r="J169" s="199" t="s">
        <v>238</v>
      </c>
      <c r="K169" s="195">
        <f>IF(F169="M",S169,T169)</f>
      </c>
      <c r="L169" s="5"/>
      <c r="M169" s="6">
        <f>$I$8-1900</f>
        <v>110</v>
      </c>
      <c r="N169" s="18">
        <f>IF(K169="","",IF(H169=0,"NU",IF(H169=H168,N168,IF(F169=F168,N168+1,1))))</f>
      </c>
      <c r="O169" s="17">
        <f>IF(I169=0,"",IF(H169=H168,O168,IF(I169="NU","",IF(H169="","",IF(F169&lt;&gt;F168,1,IF(K169=K168,O168+1,1))))))</f>
      </c>
      <c r="P169" s="30">
        <f>IF(F169="w","W",IF(F169="w ","W",IF(F169="n","N",IF(F169="N ","N",IF(F169="m","M",IF(F169="M ","M",IF(F169="k","K",IF(F169="K ","K",""))))))))</f>
      </c>
      <c r="Q169" s="7" t="str">
        <f>IF(C169&lt;&gt;0,P169,"x")</f>
        <v>x</v>
      </c>
      <c r="R169" s="7" t="str">
        <f>IF(F169="M",1,IF(F169="K",2,IF(F169="N",3,IF(F169="W",4," "))))</f>
        <v> </v>
      </c>
      <c r="S169" s="13">
        <f t="shared" si="17"/>
      </c>
      <c r="T169" s="13">
        <f t="shared" si="22"/>
      </c>
      <c r="U169" s="110"/>
      <c r="V169" s="152">
        <f t="shared" si="18"/>
        <v>0</v>
      </c>
      <c r="W169" s="5">
        <f t="shared" si="19"/>
        <v>0</v>
      </c>
      <c r="X169" s="5">
        <f t="shared" si="20"/>
        <v>0</v>
      </c>
      <c r="Y169" s="5">
        <f t="shared" si="21"/>
      </c>
      <c r="Z169" s="156"/>
      <c r="AA169" s="156"/>
      <c r="AB169" s="156"/>
      <c r="AC169" s="156"/>
      <c r="AD169" s="121"/>
      <c r="AE169" s="121"/>
      <c r="AF169" s="121"/>
      <c r="AG169" s="121"/>
      <c r="AH169" s="102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</row>
    <row r="170" spans="2:112" s="4" customFormat="1" ht="12" customHeight="1">
      <c r="B170" s="189"/>
      <c r="C170" s="190"/>
      <c r="D170" s="207"/>
      <c r="E170" s="191"/>
      <c r="F170" s="201"/>
      <c r="G170" s="204"/>
      <c r="H170" s="216"/>
      <c r="I170" s="210" t="s">
        <v>238</v>
      </c>
      <c r="J170" s="199" t="s">
        <v>238</v>
      </c>
      <c r="K170" s="195">
        <f>IF(F170="M",S170,T170)</f>
      </c>
      <c r="L170" s="5"/>
      <c r="M170" s="6">
        <f>$I$8-1900</f>
        <v>110</v>
      </c>
      <c r="N170" s="18">
        <f>IF(K170="","",IF(H170=0,"NU",IF(H170=H169,N169,IF(F170=F169,N169+1,1))))</f>
      </c>
      <c r="O170" s="17">
        <f>IF(I170=0,"",IF(H170=H169,O169,IF(I170="NU","",IF(H170="","",IF(F170&lt;&gt;F169,1,IF(K170=K169,O169+1,1))))))</f>
      </c>
      <c r="P170" s="30">
        <f>IF(F170="w","W",IF(F170="w ","W",IF(F170="n","N",IF(F170="N ","N",IF(F170="m","M",IF(F170="M ","M",IF(F170="k","K",IF(F170="K ","K",""))))))))</f>
      </c>
      <c r="Q170" s="7" t="str">
        <f>IF(C170&lt;&gt;0,P170,"x")</f>
        <v>x</v>
      </c>
      <c r="R170" s="7" t="str">
        <f>IF(F170="M",1,IF(F170="K",2,IF(F170="N",3,IF(F170="W",4," "))))</f>
        <v> </v>
      </c>
      <c r="S170" s="13">
        <f t="shared" si="17"/>
      </c>
      <c r="T170" s="13">
        <f t="shared" si="22"/>
      </c>
      <c r="U170" s="110"/>
      <c r="V170" s="152">
        <f t="shared" si="18"/>
        <v>0</v>
      </c>
      <c r="W170" s="5">
        <f t="shared" si="19"/>
        <v>0</v>
      </c>
      <c r="X170" s="5">
        <f t="shared" si="20"/>
        <v>0</v>
      </c>
      <c r="Y170" s="5">
        <f t="shared" si="21"/>
      </c>
      <c r="Z170" s="156"/>
      <c r="AA170" s="156"/>
      <c r="AB170" s="156"/>
      <c r="AC170" s="156"/>
      <c r="AD170" s="121"/>
      <c r="AE170" s="121"/>
      <c r="AF170" s="121"/>
      <c r="AG170" s="121"/>
      <c r="AH170" s="102"/>
      <c r="AI170" s="117"/>
      <c r="AJ170" s="117"/>
      <c r="AK170" s="117"/>
      <c r="AL170" s="117"/>
      <c r="AM170" s="117"/>
      <c r="AN170" s="117"/>
      <c r="AO170" s="117"/>
      <c r="AP170" s="110"/>
      <c r="AQ170" s="118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110"/>
      <c r="BL170" s="110"/>
      <c r="BM170" s="110"/>
      <c r="BN170" s="110"/>
      <c r="BO170" s="110"/>
      <c r="BP170" s="110"/>
      <c r="BQ170" s="110"/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0"/>
      <c r="CF170" s="110"/>
      <c r="CG170" s="110"/>
      <c r="CH170" s="110"/>
      <c r="CI170" s="110"/>
      <c r="CJ170" s="110"/>
      <c r="CK170" s="110"/>
      <c r="CL170" s="110"/>
      <c r="CM170" s="110"/>
      <c r="CN170" s="110"/>
      <c r="CO170" s="110"/>
      <c r="CP170" s="110"/>
      <c r="CQ170" s="110"/>
      <c r="CR170" s="110"/>
      <c r="CS170" s="110"/>
      <c r="CT170" s="110"/>
      <c r="CU170" s="110"/>
      <c r="CV170" s="110"/>
      <c r="CW170" s="110"/>
      <c r="CX170" s="110"/>
      <c r="CY170" s="110"/>
      <c r="CZ170" s="110"/>
      <c r="DA170" s="110"/>
      <c r="DB170" s="110"/>
      <c r="DC170" s="110"/>
      <c r="DD170" s="110"/>
      <c r="DE170" s="110"/>
      <c r="DF170" s="110"/>
      <c r="DG170" s="110"/>
      <c r="DH170" s="110"/>
    </row>
    <row r="171" spans="2:112" s="4" customFormat="1" ht="12" customHeight="1">
      <c r="B171" s="189"/>
      <c r="C171" s="190"/>
      <c r="D171" s="207"/>
      <c r="E171" s="191"/>
      <c r="F171" s="202"/>
      <c r="G171" s="204"/>
      <c r="H171" s="216"/>
      <c r="I171" s="212" t="s">
        <v>238</v>
      </c>
      <c r="J171" s="199" t="s">
        <v>238</v>
      </c>
      <c r="K171" s="195">
        <f>IF(F171="M",S171,T171)</f>
      </c>
      <c r="L171" s="5"/>
      <c r="M171" s="6">
        <f>$I$8-1900</f>
        <v>110</v>
      </c>
      <c r="N171" s="18">
        <f>IF(K171="","",IF(H171=0,"NU",IF(H171=H170,N170,IF(F171=F170,N170+1,1))))</f>
      </c>
      <c r="O171" s="17">
        <f>IF(I171=0,"",IF(H171=H170,O170,IF(I171="NU","",IF(H171="","",IF(F171&lt;&gt;F170,1,IF(K171=K170,O170+1,1))))))</f>
      </c>
      <c r="P171" s="30">
        <f>IF(F171="w","W",IF(F171="w ","W",IF(F171="n","N",IF(F171="N ","N",IF(F171="m","M",IF(F171="M ","M",IF(F171="k","K",IF(F171="K ","K",""))))))))</f>
      </c>
      <c r="Q171" s="7" t="str">
        <f>IF(C171&lt;&gt;0,P171,"x")</f>
        <v>x</v>
      </c>
      <c r="R171" s="7" t="str">
        <f>IF(F171="M",1,IF(F171="K",2,IF(F171="N",3,IF(F171="W",4," "))))</f>
        <v> </v>
      </c>
      <c r="S171" s="13">
        <f t="shared" si="17"/>
      </c>
      <c r="T171" s="13">
        <f t="shared" si="22"/>
      </c>
      <c r="U171" s="110"/>
      <c r="V171" s="152">
        <f t="shared" si="18"/>
        <v>0</v>
      </c>
      <c r="W171" s="5">
        <f t="shared" si="19"/>
        <v>0</v>
      </c>
      <c r="X171" s="5">
        <f t="shared" si="20"/>
        <v>0</v>
      </c>
      <c r="Y171" s="5">
        <f t="shared" si="21"/>
      </c>
      <c r="Z171" s="156"/>
      <c r="AA171" s="156"/>
      <c r="AB171" s="156"/>
      <c r="AC171" s="156"/>
      <c r="AD171" s="121"/>
      <c r="AE171" s="121"/>
      <c r="AF171" s="121"/>
      <c r="AG171" s="121"/>
      <c r="AH171" s="102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</row>
    <row r="172" spans="2:112" s="4" customFormat="1" ht="12" customHeight="1">
      <c r="B172" s="189"/>
      <c r="C172" s="190"/>
      <c r="D172" s="207"/>
      <c r="E172" s="191"/>
      <c r="F172" s="202"/>
      <c r="G172" s="204"/>
      <c r="H172" s="216"/>
      <c r="I172" s="210" t="s">
        <v>238</v>
      </c>
      <c r="J172" s="199" t="s">
        <v>238</v>
      </c>
      <c r="K172" s="195">
        <f>IF(F172="M",S172,T172)</f>
      </c>
      <c r="L172" s="5"/>
      <c r="M172" s="6">
        <f>$I$8-1900</f>
        <v>110</v>
      </c>
      <c r="N172" s="18">
        <f>IF(K172="","",IF(H172=0,"NU",IF(H172=H171,N171,IF(F172=F171,N171+1,1))))</f>
      </c>
      <c r="O172" s="17">
        <f>IF(I172=0,"",IF(H172=H171,O171,IF(I172="NU","",IF(H172="","",IF(F172&lt;&gt;F171,1,IF(K172=K171,O171+1,1))))))</f>
      </c>
      <c r="P172" s="30">
        <f>IF(F172="w","W",IF(F172="w ","W",IF(F172="n","N",IF(F172="N ","N",IF(F172="m","M",IF(F172="M ","M",IF(F172="k","K",IF(F172="K ","K",""))))))))</f>
      </c>
      <c r="Q172" s="7" t="str">
        <f>IF(C172&lt;&gt;0,P172,"x")</f>
        <v>x</v>
      </c>
      <c r="R172" s="7" t="str">
        <f>IF(F172="M",1,IF(F172="K",2,IF(F172="N",3,IF(F172="W",4," "))))</f>
        <v> </v>
      </c>
      <c r="S172" s="13">
        <f t="shared" si="17"/>
      </c>
      <c r="T172" s="13">
        <f t="shared" si="22"/>
      </c>
      <c r="U172" s="110"/>
      <c r="V172" s="152">
        <f t="shared" si="18"/>
        <v>0</v>
      </c>
      <c r="W172" s="5">
        <f t="shared" si="19"/>
        <v>0</v>
      </c>
      <c r="X172" s="5">
        <f t="shared" si="20"/>
        <v>0</v>
      </c>
      <c r="Y172" s="5">
        <f t="shared" si="21"/>
      </c>
      <c r="Z172" s="156"/>
      <c r="AA172" s="156"/>
      <c r="AB172" s="156"/>
      <c r="AC172" s="156"/>
      <c r="AD172" s="121"/>
      <c r="AE172" s="121"/>
      <c r="AF172" s="121"/>
      <c r="AG172" s="121"/>
      <c r="AH172" s="102"/>
      <c r="AI172" s="117"/>
      <c r="AJ172" s="117"/>
      <c r="AK172" s="117"/>
      <c r="AL172" s="117"/>
      <c r="AM172" s="117"/>
      <c r="AN172" s="117"/>
      <c r="AO172" s="117"/>
      <c r="AP172" s="110"/>
      <c r="AQ172" s="118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0"/>
      <c r="CF172" s="110"/>
      <c r="CG172" s="110"/>
      <c r="CH172" s="110"/>
      <c r="CI172" s="110"/>
      <c r="CJ172" s="110"/>
      <c r="CK172" s="110"/>
      <c r="CL172" s="110"/>
      <c r="CM172" s="110"/>
      <c r="CN172" s="110"/>
      <c r="CO172" s="110"/>
      <c r="CP172" s="110"/>
      <c r="CQ172" s="110"/>
      <c r="CR172" s="110"/>
      <c r="CS172" s="110"/>
      <c r="CT172" s="110"/>
      <c r="CU172" s="110"/>
      <c r="CV172" s="110"/>
      <c r="CW172" s="110"/>
      <c r="CX172" s="110"/>
      <c r="CY172" s="110"/>
      <c r="CZ172" s="110"/>
      <c r="DA172" s="110"/>
      <c r="DB172" s="110"/>
      <c r="DC172" s="110"/>
      <c r="DD172" s="110"/>
      <c r="DE172" s="110"/>
      <c r="DF172" s="110"/>
      <c r="DG172" s="110"/>
      <c r="DH172" s="110"/>
    </row>
    <row r="173" spans="2:112" s="4" customFormat="1" ht="12" customHeight="1">
      <c r="B173" s="189"/>
      <c r="C173" s="190"/>
      <c r="D173" s="207"/>
      <c r="E173" s="191"/>
      <c r="F173" s="202"/>
      <c r="G173" s="204"/>
      <c r="H173" s="216"/>
      <c r="I173" s="212" t="s">
        <v>238</v>
      </c>
      <c r="J173" s="199" t="s">
        <v>238</v>
      </c>
      <c r="K173" s="195">
        <f>IF(F173="M",S173,T173)</f>
      </c>
      <c r="L173" s="5"/>
      <c r="M173" s="6">
        <f>$I$8-1900</f>
        <v>110</v>
      </c>
      <c r="N173" s="18">
        <f>IF(K173="","",IF(H173=0,"NU",IF(H173=H172,N172,IF(F173=F172,N172+1,1))))</f>
      </c>
      <c r="O173" s="17">
        <f>IF(I173=0,"",IF(H173=H172,O172,IF(I173="NU","",IF(H173="","",IF(F173&lt;&gt;F172,1,IF(K173=K172,O172+1,1))))))</f>
      </c>
      <c r="P173" s="30">
        <f>IF(F173="w","W",IF(F173="w ","W",IF(F173="n","N",IF(F173="N ","N",IF(F173="m","M",IF(F173="M ","M",IF(F173="k","K",IF(F173="K ","K",""))))))))</f>
      </c>
      <c r="Q173" s="7" t="str">
        <f>IF(C173&lt;&gt;0,P173,"x")</f>
        <v>x</v>
      </c>
      <c r="R173" s="7" t="str">
        <f>IF(F173="M",1,IF(F173="K",2,IF(F173="N",3,IF(F173="W",4," "))))</f>
        <v> </v>
      </c>
      <c r="S173" s="13">
        <f t="shared" si="17"/>
      </c>
      <c r="T173" s="13">
        <f t="shared" si="22"/>
      </c>
      <c r="U173" s="110"/>
      <c r="V173" s="152">
        <f t="shared" si="18"/>
        <v>0</v>
      </c>
      <c r="W173" s="5">
        <f t="shared" si="19"/>
        <v>0</v>
      </c>
      <c r="X173" s="5">
        <f t="shared" si="20"/>
        <v>0</v>
      </c>
      <c r="Y173" s="5">
        <f t="shared" si="21"/>
      </c>
      <c r="Z173" s="156"/>
      <c r="AA173" s="156"/>
      <c r="AB173" s="156"/>
      <c r="AC173" s="156"/>
      <c r="AD173" s="121"/>
      <c r="AE173" s="121"/>
      <c r="AF173" s="121"/>
      <c r="AG173" s="121"/>
      <c r="AH173" s="102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</row>
    <row r="174" spans="2:112" s="4" customFormat="1" ht="12" customHeight="1">
      <c r="B174" s="189"/>
      <c r="C174" s="190"/>
      <c r="D174" s="207"/>
      <c r="E174" s="191"/>
      <c r="F174" s="201"/>
      <c r="G174" s="204"/>
      <c r="H174" s="216"/>
      <c r="I174" s="210" t="s">
        <v>238</v>
      </c>
      <c r="J174" s="199" t="s">
        <v>238</v>
      </c>
      <c r="K174" s="195">
        <f>IF(F174="M",S174,T174)</f>
      </c>
      <c r="L174" s="5"/>
      <c r="M174" s="6">
        <f>$I$8-1900</f>
        <v>110</v>
      </c>
      <c r="N174" s="18">
        <f>IF(K174="","",IF(H174=0,"NU",IF(H174=H173,N173,IF(F174=F173,N173+1,1))))</f>
      </c>
      <c r="O174" s="17">
        <f>IF(I174=0,"",IF(H174=H173,O173,IF(I174="NU","",IF(H174="","",IF(F174&lt;&gt;F173,1,IF(K174=K173,O173+1,1))))))</f>
      </c>
      <c r="P174" s="30">
        <f>IF(F174="w","W",IF(F174="w ","W",IF(F174="n","N",IF(F174="N ","N",IF(F174="m","M",IF(F174="M ","M",IF(F174="k","K",IF(F174="K ","K",""))))))))</f>
      </c>
      <c r="Q174" s="7" t="str">
        <f>IF(C174&lt;&gt;0,P174,"x")</f>
        <v>x</v>
      </c>
      <c r="R174" s="7" t="str">
        <f>IF(F174="M",1,IF(F174="K",2,IF(F174="N",3,IF(F174="W",4," "))))</f>
        <v> </v>
      </c>
      <c r="S174" s="13">
        <f t="shared" si="17"/>
      </c>
      <c r="T174" s="13">
        <f t="shared" si="22"/>
      </c>
      <c r="U174" s="110"/>
      <c r="V174" s="152">
        <f t="shared" si="18"/>
        <v>0</v>
      </c>
      <c r="W174" s="5">
        <f t="shared" si="19"/>
        <v>0</v>
      </c>
      <c r="X174" s="5">
        <f t="shared" si="20"/>
        <v>0</v>
      </c>
      <c r="Y174" s="5">
        <f t="shared" si="21"/>
      </c>
      <c r="Z174" s="156"/>
      <c r="AA174" s="156"/>
      <c r="AB174" s="156"/>
      <c r="AC174" s="156"/>
      <c r="AD174" s="121"/>
      <c r="AE174" s="121"/>
      <c r="AF174" s="121"/>
      <c r="AG174" s="121"/>
      <c r="AH174" s="102"/>
      <c r="AI174" s="117"/>
      <c r="AJ174" s="117"/>
      <c r="AK174" s="117"/>
      <c r="AL174" s="117"/>
      <c r="AM174" s="117"/>
      <c r="AN174" s="117"/>
      <c r="AO174" s="117"/>
      <c r="AP174" s="110"/>
      <c r="AQ174" s="118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110"/>
      <c r="BL174" s="110"/>
      <c r="BM174" s="110"/>
      <c r="BN174" s="110"/>
      <c r="BO174" s="110"/>
      <c r="BP174" s="110"/>
      <c r="BQ174" s="110"/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0"/>
      <c r="CF174" s="110"/>
      <c r="CG174" s="110"/>
      <c r="CH174" s="110"/>
      <c r="CI174" s="110"/>
      <c r="CJ174" s="110"/>
      <c r="CK174" s="110"/>
      <c r="CL174" s="110"/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0"/>
      <c r="DA174" s="110"/>
      <c r="DB174" s="110"/>
      <c r="DC174" s="110"/>
      <c r="DD174" s="110"/>
      <c r="DE174" s="110"/>
      <c r="DF174" s="110"/>
      <c r="DG174" s="110"/>
      <c r="DH174" s="110"/>
    </row>
    <row r="175" spans="2:112" s="4" customFormat="1" ht="12" customHeight="1">
      <c r="B175" s="189"/>
      <c r="C175" s="190"/>
      <c r="D175" s="207"/>
      <c r="E175" s="191"/>
      <c r="F175" s="202"/>
      <c r="G175" s="204"/>
      <c r="H175" s="216"/>
      <c r="I175" s="210" t="s">
        <v>238</v>
      </c>
      <c r="J175" s="199" t="s">
        <v>238</v>
      </c>
      <c r="K175" s="195">
        <f>IF(F175="M",S175,T175)</f>
      </c>
      <c r="L175" s="5"/>
      <c r="M175" s="6">
        <f>$I$8-1900</f>
        <v>110</v>
      </c>
      <c r="N175" s="18">
        <f>IF(K175="","",IF(H175=0,"NU",IF(H175=H174,N174,IF(F175=F174,N174+1,1))))</f>
      </c>
      <c r="O175" s="17">
        <f>IF(I175=0,"",IF(H175=H174,O174,IF(I175="NU","",IF(H175="","",IF(F175&lt;&gt;F174,1,IF(K175=K174,O174+1,1))))))</f>
      </c>
      <c r="P175" s="30">
        <f>IF(F175="w","W",IF(F175="w ","W",IF(F175="n","N",IF(F175="N ","N",IF(F175="m","M",IF(F175="M ","M",IF(F175="k","K",IF(F175="K ","K",""))))))))</f>
      </c>
      <c r="Q175" s="7" t="str">
        <f>IF(C175&lt;&gt;0,P175,"x")</f>
        <v>x</v>
      </c>
      <c r="R175" s="7" t="str">
        <f>IF(F175="M",1,IF(F175="K",2,IF(F175="N",3,IF(F175="W",4," "))))</f>
        <v> </v>
      </c>
      <c r="S175" s="13">
        <f t="shared" si="17"/>
      </c>
      <c r="T175" s="13">
        <f t="shared" si="22"/>
      </c>
      <c r="U175" s="110"/>
      <c r="V175" s="152">
        <f t="shared" si="18"/>
        <v>0</v>
      </c>
      <c r="W175" s="5">
        <f t="shared" si="19"/>
        <v>0</v>
      </c>
      <c r="X175" s="5">
        <f t="shared" si="20"/>
        <v>0</v>
      </c>
      <c r="Y175" s="5">
        <f t="shared" si="21"/>
      </c>
      <c r="Z175" s="156"/>
      <c r="AA175" s="156"/>
      <c r="AB175" s="156"/>
      <c r="AC175" s="156"/>
      <c r="AD175" s="121"/>
      <c r="AE175" s="121"/>
      <c r="AF175" s="121"/>
      <c r="AG175" s="121"/>
      <c r="AH175" s="102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</row>
    <row r="176" spans="2:112" s="4" customFormat="1" ht="12" customHeight="1">
      <c r="B176" s="189"/>
      <c r="C176" s="196"/>
      <c r="D176" s="207"/>
      <c r="E176" s="191"/>
      <c r="F176" s="203"/>
      <c r="G176" s="204"/>
      <c r="H176" s="216"/>
      <c r="I176" s="210" t="s">
        <v>238</v>
      </c>
      <c r="J176" s="199" t="s">
        <v>238</v>
      </c>
      <c r="K176" s="195">
        <f>IF(F176="M",S176,T176)</f>
      </c>
      <c r="L176" s="5"/>
      <c r="M176" s="6">
        <f>$I$8-1900</f>
        <v>110</v>
      </c>
      <c r="N176" s="18">
        <f>IF(K176="","",IF(H176=0,"NU",IF(H176=H175,N175,IF(F176=F175,N175+1,1))))</f>
      </c>
      <c r="O176" s="17">
        <f>IF(I176=0,"",IF(H176=H175,O175,IF(I176="NU","",IF(H176="","",IF(F176&lt;&gt;F175,1,IF(K176=K175,O175+1,1))))))</f>
      </c>
      <c r="P176" s="30">
        <f>IF(F176="w","W",IF(F176="w ","W",IF(F176="n","N",IF(F176="N ","N",IF(F176="m","M",IF(F176="M ","M",IF(F176="k","K",IF(F176="K ","K",""))))))))</f>
      </c>
      <c r="Q176" s="7" t="str">
        <f>IF(C176&lt;&gt;0,P176,"x")</f>
        <v>x</v>
      </c>
      <c r="R176" s="7" t="str">
        <f>IF(F176="M",1,IF(F176="K",2,IF(F176="N",3,IF(F176="W",4," "))))</f>
        <v> </v>
      </c>
      <c r="S176" s="13">
        <f t="shared" si="17"/>
      </c>
      <c r="T176" s="13">
        <f t="shared" si="22"/>
      </c>
      <c r="U176" s="110"/>
      <c r="V176" s="152">
        <f t="shared" si="18"/>
        <v>0</v>
      </c>
      <c r="W176" s="5">
        <f t="shared" si="19"/>
        <v>0</v>
      </c>
      <c r="X176" s="5">
        <f t="shared" si="20"/>
        <v>0</v>
      </c>
      <c r="Y176" s="5">
        <f t="shared" si="21"/>
      </c>
      <c r="Z176" s="156"/>
      <c r="AA176" s="156"/>
      <c r="AB176" s="156"/>
      <c r="AC176" s="156"/>
      <c r="AD176" s="121"/>
      <c r="AE176" s="121"/>
      <c r="AF176" s="121"/>
      <c r="AG176" s="121"/>
      <c r="AH176" s="102"/>
      <c r="AI176" s="117"/>
      <c r="AJ176" s="117"/>
      <c r="AK176" s="117"/>
      <c r="AL176" s="117"/>
      <c r="AM176" s="117"/>
      <c r="AN176" s="117"/>
      <c r="AO176" s="117"/>
      <c r="AP176" s="110"/>
      <c r="AQ176" s="118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110"/>
      <c r="BL176" s="110"/>
      <c r="BM176" s="110"/>
      <c r="BN176" s="110"/>
      <c r="BO176" s="110"/>
      <c r="BP176" s="110"/>
      <c r="BQ176" s="110"/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0"/>
      <c r="CF176" s="110"/>
      <c r="CG176" s="110"/>
      <c r="CH176" s="110"/>
      <c r="CI176" s="110"/>
      <c r="CJ176" s="110"/>
      <c r="CK176" s="110"/>
      <c r="CL176" s="110"/>
      <c r="CM176" s="110"/>
      <c r="CN176" s="110"/>
      <c r="CO176" s="110"/>
      <c r="CP176" s="110"/>
      <c r="CQ176" s="110"/>
      <c r="CR176" s="110"/>
      <c r="CS176" s="110"/>
      <c r="CT176" s="110"/>
      <c r="CU176" s="110"/>
      <c r="CV176" s="110"/>
      <c r="CW176" s="110"/>
      <c r="CX176" s="110"/>
      <c r="CY176" s="110"/>
      <c r="CZ176" s="110"/>
      <c r="DA176" s="110"/>
      <c r="DB176" s="110"/>
      <c r="DC176" s="110"/>
      <c r="DD176" s="110"/>
      <c r="DE176" s="110"/>
      <c r="DF176" s="110"/>
      <c r="DG176" s="110"/>
      <c r="DH176" s="110"/>
    </row>
    <row r="177" spans="2:112" s="4" customFormat="1" ht="12" customHeight="1">
      <c r="B177" s="189"/>
      <c r="C177" s="190"/>
      <c r="D177" s="207"/>
      <c r="E177" s="191"/>
      <c r="F177" s="202"/>
      <c r="G177" s="204"/>
      <c r="H177" s="216"/>
      <c r="I177" s="210" t="s">
        <v>238</v>
      </c>
      <c r="J177" s="199" t="s">
        <v>238</v>
      </c>
      <c r="K177" s="195">
        <f>IF(F177="M",S177,T177)</f>
      </c>
      <c r="L177" s="5"/>
      <c r="M177" s="6">
        <f>$I$8-1900</f>
        <v>110</v>
      </c>
      <c r="N177" s="18">
        <f>IF(K177="","",IF(H177=0,"NU",IF(H177=H176,N176,IF(F177=F176,N176+1,1))))</f>
      </c>
      <c r="O177" s="17">
        <f>IF(I177=0,"",IF(H177=H176,O176,IF(I177="NU","",IF(H177="","",IF(F177&lt;&gt;F176,1,IF(K177=K176,O176+1,1))))))</f>
      </c>
      <c r="P177" s="30">
        <f>IF(F177="w","W",IF(F177="w ","W",IF(F177="n","N",IF(F177="N ","N",IF(F177="m","M",IF(F177="M ","M",IF(F177="k","K",IF(F177="K ","K",""))))))))</f>
      </c>
      <c r="Q177" s="7" t="str">
        <f>IF(C177&lt;&gt;0,P177,"x")</f>
        <v>x</v>
      </c>
      <c r="R177" s="7" t="str">
        <f>IF(F177="M",1,IF(F177="K",2,IF(F177="N",3,IF(F177="W",4," "))))</f>
        <v> </v>
      </c>
      <c r="S177" s="13">
        <f t="shared" si="17"/>
      </c>
      <c r="T177" s="13">
        <f t="shared" si="22"/>
      </c>
      <c r="U177" s="110"/>
      <c r="V177" s="152">
        <f t="shared" si="18"/>
        <v>0</v>
      </c>
      <c r="W177" s="5">
        <f t="shared" si="19"/>
        <v>0</v>
      </c>
      <c r="X177" s="5">
        <f t="shared" si="20"/>
        <v>0</v>
      </c>
      <c r="Y177" s="5">
        <f t="shared" si="21"/>
      </c>
      <c r="Z177" s="156"/>
      <c r="AA177" s="156"/>
      <c r="AB177" s="156"/>
      <c r="AC177" s="156"/>
      <c r="AD177" s="121"/>
      <c r="AE177" s="121"/>
      <c r="AF177" s="121"/>
      <c r="AG177" s="121"/>
      <c r="AH177" s="102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</row>
    <row r="178" spans="2:112" s="4" customFormat="1" ht="12" customHeight="1">
      <c r="B178" s="189"/>
      <c r="C178" s="205"/>
      <c r="D178" s="207"/>
      <c r="E178" s="191"/>
      <c r="F178" s="201"/>
      <c r="G178" s="204"/>
      <c r="H178" s="216"/>
      <c r="I178" s="212" t="s">
        <v>238</v>
      </c>
      <c r="J178" s="199" t="s">
        <v>238</v>
      </c>
      <c r="K178" s="195">
        <f>IF(F178="M",S178,T178)</f>
      </c>
      <c r="L178" s="5"/>
      <c r="M178" s="6">
        <f>$I$8-1900</f>
        <v>110</v>
      </c>
      <c r="N178" s="18">
        <f>IF(K178="","",IF(H178=0,"NU",IF(H178=H177,N177,IF(F178=F177,N177+1,1))))</f>
      </c>
      <c r="O178" s="17">
        <f>IF(I178=0,"",IF(H178=H177,O177,IF(I178="NU","",IF(H178="","",IF(F178&lt;&gt;F177,1,IF(K178=K177,O177+1,1))))))</f>
      </c>
      <c r="P178" s="30">
        <f>IF(F178="w","W",IF(F178="w ","W",IF(F178="n","N",IF(F178="N ","N",IF(F178="m","M",IF(F178="M ","M",IF(F178="k","K",IF(F178="K ","K",""))))))))</f>
      </c>
      <c r="Q178" s="7" t="str">
        <f>IF(C178&lt;&gt;0,P178,"x")</f>
        <v>x</v>
      </c>
      <c r="R178" s="7" t="str">
        <f>IF(F178="M",1,IF(F178="K",2,IF(F178="N",3,IF(F178="W",4," "))))</f>
        <v> </v>
      </c>
      <c r="S178" s="13">
        <f t="shared" si="17"/>
      </c>
      <c r="T178" s="13">
        <f t="shared" si="22"/>
      </c>
      <c r="U178" s="110"/>
      <c r="V178" s="152">
        <f t="shared" si="18"/>
        <v>0</v>
      </c>
      <c r="W178" s="5">
        <f t="shared" si="19"/>
        <v>0</v>
      </c>
      <c r="X178" s="5">
        <f t="shared" si="20"/>
        <v>0</v>
      </c>
      <c r="Y178" s="5">
        <f t="shared" si="21"/>
      </c>
      <c r="Z178" s="156"/>
      <c r="AA178" s="156"/>
      <c r="AB178" s="156"/>
      <c r="AC178" s="156"/>
      <c r="AD178" s="121"/>
      <c r="AE178" s="121"/>
      <c r="AF178" s="121"/>
      <c r="AG178" s="121"/>
      <c r="AH178" s="102"/>
      <c r="AI178" s="117"/>
      <c r="AJ178" s="117"/>
      <c r="AK178" s="117"/>
      <c r="AL178" s="117"/>
      <c r="AM178" s="117"/>
      <c r="AN178" s="117"/>
      <c r="AO178" s="117"/>
      <c r="AP178" s="110"/>
      <c r="AQ178" s="118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10"/>
      <c r="CG178" s="110"/>
      <c r="CH178" s="110"/>
      <c r="CI178" s="110"/>
      <c r="CJ178" s="110"/>
      <c r="CK178" s="110"/>
      <c r="CL178" s="110"/>
      <c r="CM178" s="110"/>
      <c r="CN178" s="110"/>
      <c r="CO178" s="110"/>
      <c r="CP178" s="110"/>
      <c r="CQ178" s="110"/>
      <c r="CR178" s="110"/>
      <c r="CS178" s="110"/>
      <c r="CT178" s="110"/>
      <c r="CU178" s="110"/>
      <c r="CV178" s="110"/>
      <c r="CW178" s="110"/>
      <c r="CX178" s="110"/>
      <c r="CY178" s="110"/>
      <c r="CZ178" s="110"/>
      <c r="DA178" s="110"/>
      <c r="DB178" s="110"/>
      <c r="DC178" s="110"/>
      <c r="DD178" s="110"/>
      <c r="DE178" s="110"/>
      <c r="DF178" s="110"/>
      <c r="DG178" s="110"/>
      <c r="DH178" s="110"/>
    </row>
    <row r="179" spans="2:112" s="4" customFormat="1" ht="12" customHeight="1">
      <c r="B179" s="189"/>
      <c r="C179" s="205"/>
      <c r="D179" s="207"/>
      <c r="E179" s="191"/>
      <c r="F179" s="201"/>
      <c r="G179" s="204"/>
      <c r="H179" s="216"/>
      <c r="I179" s="210" t="s">
        <v>238</v>
      </c>
      <c r="J179" s="199" t="s">
        <v>238</v>
      </c>
      <c r="K179" s="195">
        <f>IF(F179="M",S179,T179)</f>
      </c>
      <c r="L179" s="5"/>
      <c r="M179" s="6">
        <f>$I$8-1900</f>
        <v>110</v>
      </c>
      <c r="N179" s="18">
        <f>IF(K179="","",IF(H179=0,"NU",IF(H179=H178,N178,IF(F179=F178,N178+1,1))))</f>
      </c>
      <c r="O179" s="17">
        <f>IF(I179=0,"",IF(H179=H178,O178,IF(I179="NU","",IF(H179="","",IF(F179&lt;&gt;F178,1,IF(K179=K178,O178+1,1))))))</f>
      </c>
      <c r="P179" s="30">
        <f>IF(F179="w","W",IF(F179="w ","W",IF(F179="n","N",IF(F179="N ","N",IF(F179="m","M",IF(F179="M ","M",IF(F179="k","K",IF(F179="K ","K",""))))))))</f>
      </c>
      <c r="Q179" s="7" t="str">
        <f>IF(C179&lt;&gt;0,P179,"x")</f>
        <v>x</v>
      </c>
      <c r="R179" s="7" t="str">
        <f>IF(F179="M",1,IF(F179="K",2,IF(F179="N",3,IF(F179="W",4," "))))</f>
        <v> </v>
      </c>
      <c r="S179" s="13">
        <f t="shared" si="17"/>
      </c>
      <c r="T179" s="13">
        <f t="shared" si="22"/>
      </c>
      <c r="U179" s="110"/>
      <c r="V179" s="152">
        <f t="shared" si="18"/>
        <v>0</v>
      </c>
      <c r="W179" s="5">
        <f t="shared" si="19"/>
        <v>0</v>
      </c>
      <c r="X179" s="5">
        <f t="shared" si="20"/>
        <v>0</v>
      </c>
      <c r="Y179" s="5">
        <f t="shared" si="21"/>
      </c>
      <c r="Z179" s="156"/>
      <c r="AA179" s="156"/>
      <c r="AB179" s="156"/>
      <c r="AC179" s="156"/>
      <c r="AD179" s="121"/>
      <c r="AE179" s="121"/>
      <c r="AF179" s="121"/>
      <c r="AG179" s="121"/>
      <c r="AH179" s="102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</row>
    <row r="180" spans="2:112" s="4" customFormat="1" ht="12" customHeight="1">
      <c r="B180" s="189"/>
      <c r="C180" s="205"/>
      <c r="D180" s="207"/>
      <c r="E180" s="191"/>
      <c r="F180" s="201"/>
      <c r="G180" s="204"/>
      <c r="H180" s="216"/>
      <c r="I180" s="210" t="s">
        <v>238</v>
      </c>
      <c r="J180" s="199" t="s">
        <v>238</v>
      </c>
      <c r="K180" s="195">
        <f>IF(F180="M",S180,T180)</f>
      </c>
      <c r="L180" s="5"/>
      <c r="M180" s="6">
        <f>$I$8-1900</f>
        <v>110</v>
      </c>
      <c r="N180" s="18">
        <f>IF(K180="","",IF(H180=0,"NU",IF(H180=H179,N179,IF(F180=F179,N179+1,1))))</f>
      </c>
      <c r="O180" s="17">
        <f>IF(I180=0,"",IF(H180=H179,O179,IF(I180="NU","",IF(H180="","",IF(F180&lt;&gt;F179,1,IF(K180=K179,O179+1,1))))))</f>
      </c>
      <c r="P180" s="30">
        <f>IF(F180="w","W",IF(F180="w ","W",IF(F180="n","N",IF(F180="N ","N",IF(F180="m","M",IF(F180="M ","M",IF(F180="k","K",IF(F180="K ","K",""))))))))</f>
      </c>
      <c r="Q180" s="7" t="str">
        <f>IF(C180&lt;&gt;0,P180,"x")</f>
        <v>x</v>
      </c>
      <c r="R180" s="7" t="str">
        <f>IF(F180="M",1,IF(F180="K",2,IF(F180="N",3,IF(F180="W",4," "))))</f>
        <v> </v>
      </c>
      <c r="S180" s="13">
        <f t="shared" si="17"/>
      </c>
      <c r="T180" s="13">
        <f t="shared" si="22"/>
      </c>
      <c r="U180" s="110"/>
      <c r="V180" s="152">
        <f t="shared" si="18"/>
        <v>0</v>
      </c>
      <c r="W180" s="5">
        <f t="shared" si="19"/>
        <v>0</v>
      </c>
      <c r="X180" s="5">
        <f t="shared" si="20"/>
        <v>0</v>
      </c>
      <c r="Y180" s="5">
        <f t="shared" si="21"/>
      </c>
      <c r="Z180" s="156"/>
      <c r="AA180" s="156"/>
      <c r="AB180" s="156"/>
      <c r="AC180" s="156"/>
      <c r="AD180" s="121"/>
      <c r="AE180" s="121"/>
      <c r="AF180" s="121"/>
      <c r="AG180" s="121"/>
      <c r="AH180" s="102"/>
      <c r="AI180" s="117"/>
      <c r="AJ180" s="117"/>
      <c r="AK180" s="117"/>
      <c r="AL180" s="117"/>
      <c r="AM180" s="117"/>
      <c r="AN180" s="117"/>
      <c r="AO180" s="117"/>
      <c r="AP180" s="110"/>
      <c r="AQ180" s="118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0"/>
      <c r="CF180" s="110"/>
      <c r="CG180" s="110"/>
      <c r="CH180" s="110"/>
      <c r="CI180" s="110"/>
      <c r="CJ180" s="110"/>
      <c r="CK180" s="110"/>
      <c r="CL180" s="110"/>
      <c r="CM180" s="110"/>
      <c r="CN180" s="110"/>
      <c r="CO180" s="110"/>
      <c r="CP180" s="110"/>
      <c r="CQ180" s="110"/>
      <c r="CR180" s="110"/>
      <c r="CS180" s="110"/>
      <c r="CT180" s="110"/>
      <c r="CU180" s="110"/>
      <c r="CV180" s="110"/>
      <c r="CW180" s="110"/>
      <c r="CX180" s="110"/>
      <c r="CY180" s="110"/>
      <c r="CZ180" s="110"/>
      <c r="DA180" s="110"/>
      <c r="DB180" s="110"/>
      <c r="DC180" s="110"/>
      <c r="DD180" s="110"/>
      <c r="DE180" s="110"/>
      <c r="DF180" s="110"/>
      <c r="DG180" s="110"/>
      <c r="DH180" s="110"/>
    </row>
    <row r="181" spans="2:112" s="4" customFormat="1" ht="12" customHeight="1">
      <c r="B181" s="189"/>
      <c r="C181" s="205"/>
      <c r="D181" s="207"/>
      <c r="E181" s="191"/>
      <c r="F181" s="201"/>
      <c r="G181" s="204"/>
      <c r="H181" s="216"/>
      <c r="I181" s="210" t="s">
        <v>238</v>
      </c>
      <c r="J181" s="199" t="s">
        <v>238</v>
      </c>
      <c r="K181" s="195">
        <f>IF(F181="M",S181,T181)</f>
      </c>
      <c r="L181" s="5"/>
      <c r="M181" s="6">
        <f>$I$8-1900</f>
        <v>110</v>
      </c>
      <c r="N181" s="18">
        <f>IF(K181="","",IF(H181=0,"NU",IF(H181=H180,N180,IF(F181=F180,N180+1,1))))</f>
      </c>
      <c r="O181" s="17">
        <f>IF(I181=0,"",IF(H181=H180,O180,IF(I181="NU","",IF(H181="","",IF(F181&lt;&gt;F180,1,IF(K181=K180,O180+1,1))))))</f>
      </c>
      <c r="P181" s="30">
        <f>IF(F181="w","W",IF(F181="w ","W",IF(F181="n","N",IF(F181="N ","N",IF(F181="m","M",IF(F181="M ","M",IF(F181="k","K",IF(F181="K ","K",""))))))))</f>
      </c>
      <c r="Q181" s="7" t="str">
        <f>IF(C181&lt;&gt;0,P181,"x")</f>
        <v>x</v>
      </c>
      <c r="R181" s="7" t="str">
        <f>IF(F181="M",1,IF(F181="K",2,IF(F181="N",3,IF(F181="W",4," "))))</f>
        <v> </v>
      </c>
      <c r="S181" s="13">
        <f t="shared" si="17"/>
      </c>
      <c r="T181" s="13">
        <f t="shared" si="22"/>
      </c>
      <c r="U181" s="110"/>
      <c r="V181" s="152">
        <f t="shared" si="18"/>
        <v>0</v>
      </c>
      <c r="W181" s="5">
        <f t="shared" si="19"/>
        <v>0</v>
      </c>
      <c r="X181" s="5">
        <f t="shared" si="20"/>
        <v>0</v>
      </c>
      <c r="Y181" s="5">
        <f t="shared" si="21"/>
      </c>
      <c r="Z181" s="156"/>
      <c r="AA181" s="156"/>
      <c r="AB181" s="156"/>
      <c r="AC181" s="156"/>
      <c r="AD181" s="121"/>
      <c r="AE181" s="121"/>
      <c r="AF181" s="121"/>
      <c r="AG181" s="121"/>
      <c r="AH181" s="102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</row>
    <row r="182" spans="2:112" s="4" customFormat="1" ht="12" customHeight="1">
      <c r="B182" s="189"/>
      <c r="C182" s="205"/>
      <c r="D182" s="207"/>
      <c r="E182" s="191"/>
      <c r="F182" s="201"/>
      <c r="G182" s="204"/>
      <c r="H182" s="216"/>
      <c r="I182" s="210" t="s">
        <v>238</v>
      </c>
      <c r="J182" s="199" t="s">
        <v>238</v>
      </c>
      <c r="K182" s="195">
        <f>IF(F182="M",S182,T182)</f>
      </c>
      <c r="L182" s="5"/>
      <c r="M182" s="6">
        <f>$I$8-1900</f>
        <v>110</v>
      </c>
      <c r="N182" s="18">
        <f>IF(K182="","",IF(H182=0,"NU",IF(H182=H181,N181,IF(F182=F181,N181+1,1))))</f>
      </c>
      <c r="O182" s="17">
        <f>IF(I182=0,"",IF(H182=H181,O181,IF(I182="NU","",IF(H182="","",IF(F182&lt;&gt;F181,1,IF(K182=K181,O181+1,1))))))</f>
      </c>
      <c r="P182" s="30">
        <f>IF(F182="w","W",IF(F182="w ","W",IF(F182="n","N",IF(F182="N ","N",IF(F182="m","M",IF(F182="M ","M",IF(F182="k","K",IF(F182="K ","K",""))))))))</f>
      </c>
      <c r="Q182" s="7" t="str">
        <f>IF(C182&lt;&gt;0,P182,"x")</f>
        <v>x</v>
      </c>
      <c r="R182" s="7" t="str">
        <f>IF(F182="M",1,IF(F182="K",2,IF(F182="N",3,IF(F182="W",4," "))))</f>
        <v> </v>
      </c>
      <c r="S182" s="13">
        <f t="shared" si="17"/>
      </c>
      <c r="T182" s="13">
        <f t="shared" si="22"/>
      </c>
      <c r="U182" s="110"/>
      <c r="V182" s="152">
        <f t="shared" si="18"/>
        <v>0</v>
      </c>
      <c r="W182" s="5">
        <f t="shared" si="19"/>
        <v>0</v>
      </c>
      <c r="X182" s="5">
        <f t="shared" si="20"/>
        <v>0</v>
      </c>
      <c r="Y182" s="5">
        <f t="shared" si="21"/>
      </c>
      <c r="Z182" s="156"/>
      <c r="AA182" s="156"/>
      <c r="AB182" s="156"/>
      <c r="AC182" s="156"/>
      <c r="AD182" s="121"/>
      <c r="AE182" s="121"/>
      <c r="AF182" s="121"/>
      <c r="AG182" s="121"/>
      <c r="AH182" s="102"/>
      <c r="AI182" s="117"/>
      <c r="AJ182" s="117"/>
      <c r="AK182" s="117"/>
      <c r="AL182" s="117"/>
      <c r="AM182" s="117"/>
      <c r="AN182" s="117"/>
      <c r="AO182" s="117"/>
      <c r="AP182" s="110"/>
      <c r="AQ182" s="118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  <c r="DE182" s="110"/>
      <c r="DF182" s="110"/>
      <c r="DG182" s="110"/>
      <c r="DH182" s="110"/>
    </row>
    <row r="183" spans="2:112" s="4" customFormat="1" ht="12" customHeight="1">
      <c r="B183" s="189"/>
      <c r="C183" s="205"/>
      <c r="D183" s="207"/>
      <c r="E183" s="191"/>
      <c r="F183" s="201"/>
      <c r="G183" s="204"/>
      <c r="H183" s="216"/>
      <c r="I183" s="210" t="s">
        <v>238</v>
      </c>
      <c r="J183" s="199" t="s">
        <v>238</v>
      </c>
      <c r="K183" s="195">
        <f>IF(F183="M",S183,T183)</f>
      </c>
      <c r="L183" s="5"/>
      <c r="M183" s="6">
        <f>$I$8-1900</f>
        <v>110</v>
      </c>
      <c r="N183" s="18">
        <f>IF(K183="","",IF(H183=0,"NU",IF(H183=H182,N182,IF(F183=F182,N182+1,1))))</f>
      </c>
      <c r="O183" s="17">
        <f>IF(I183=0,"",IF(H183=H182,O182,IF(I183="NU","",IF(H183="","",IF(F183&lt;&gt;F182,1,IF(K183=K182,O182+1,1))))))</f>
      </c>
      <c r="P183" s="30">
        <f>IF(F183="w","W",IF(F183="w ","W",IF(F183="n","N",IF(F183="N ","N",IF(F183="m","M",IF(F183="M ","M",IF(F183="k","K",IF(F183="K ","K",""))))))))</f>
      </c>
      <c r="Q183" s="7" t="str">
        <f>IF(C183&lt;&gt;0,P183,"x")</f>
        <v>x</v>
      </c>
      <c r="R183" s="7" t="str">
        <f>IF(F183="M",1,IF(F183="K",2,IF(F183="N",3,IF(F183="W",4," "))))</f>
        <v> </v>
      </c>
      <c r="S183" s="13">
        <f t="shared" si="17"/>
      </c>
      <c r="T183" s="13">
        <f t="shared" si="22"/>
      </c>
      <c r="U183" s="110"/>
      <c r="V183" s="152">
        <f t="shared" si="18"/>
        <v>0</v>
      </c>
      <c r="W183" s="5">
        <f t="shared" si="19"/>
        <v>0</v>
      </c>
      <c r="X183" s="5">
        <f t="shared" si="20"/>
        <v>0</v>
      </c>
      <c r="Y183" s="5">
        <f t="shared" si="21"/>
      </c>
      <c r="Z183" s="156"/>
      <c r="AA183" s="156"/>
      <c r="AB183" s="156"/>
      <c r="AC183" s="156"/>
      <c r="AD183" s="121"/>
      <c r="AE183" s="121"/>
      <c r="AF183" s="121"/>
      <c r="AG183" s="121"/>
      <c r="AH183" s="102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</row>
    <row r="184" spans="2:112" s="4" customFormat="1" ht="12" customHeight="1">
      <c r="B184" s="189"/>
      <c r="C184" s="205"/>
      <c r="D184" s="207"/>
      <c r="E184" s="191"/>
      <c r="F184" s="201"/>
      <c r="G184" s="204"/>
      <c r="H184" s="216"/>
      <c r="I184" s="210" t="s">
        <v>238</v>
      </c>
      <c r="J184" s="199" t="s">
        <v>238</v>
      </c>
      <c r="K184" s="195">
        <f>IF(F184="M",S184,T184)</f>
      </c>
      <c r="L184" s="5"/>
      <c r="M184" s="6">
        <f>$I$8-1900</f>
        <v>110</v>
      </c>
      <c r="N184" s="18">
        <f>IF(K184="","",IF(H184=0,"NU",IF(H184=H183,N183,IF(F184=F183,N183+1,1))))</f>
      </c>
      <c r="O184" s="17">
        <f>IF(I184=0,"",IF(H184=H183,O183,IF(I184="NU","",IF(H184="","",IF(F184&lt;&gt;F183,1,IF(K184=K183,O183+1,1))))))</f>
      </c>
      <c r="P184" s="30">
        <f>IF(F184="w","W",IF(F184="w ","W",IF(F184="n","N",IF(F184="N ","N",IF(F184="m","M",IF(F184="M ","M",IF(F184="k","K",IF(F184="K ","K",""))))))))</f>
      </c>
      <c r="Q184" s="7" t="str">
        <f>IF(C184&lt;&gt;0,P184,"x")</f>
        <v>x</v>
      </c>
      <c r="R184" s="7" t="str">
        <f>IF(F184="M",1,IF(F184="K",2,IF(F184="N",3,IF(F184="W",4," "))))</f>
        <v> </v>
      </c>
      <c r="S184" s="13">
        <f aca="true" t="shared" si="23" ref="S184:S247">IF(E184=0,"",IF(M184-E184&gt;=60,"M6",IF(M184-E184&gt;=50,"M5",IF(M184-E184&gt;=40,"M4",IF(M184-E184&gt;=30,"M3",IF(M184-E184&gt;=20,"M2",IF(M184-E184&gt;=12,"M1",)))))))</f>
      </c>
      <c r="T184" s="13">
        <f t="shared" si="22"/>
      </c>
      <c r="U184" s="110"/>
      <c r="V184" s="152">
        <f aca="true" t="shared" si="24" ref="V184:V247">IF(C184=0,0,IF(I184&lt;=6,0,IF(K184=K185,1,0)))</f>
        <v>0</v>
      </c>
      <c r="W184" s="5">
        <f aca="true" t="shared" si="25" ref="W184:W247">IF(V184=0,0,W183+1)</f>
        <v>0</v>
      </c>
      <c r="X184" s="5">
        <f aca="true" t="shared" si="26" ref="X184:X247">IF(V184=0,0,IF(W184&gt;3,0,W183+1))</f>
        <v>0</v>
      </c>
      <c r="Y184" s="5">
        <f aca="true" t="shared" si="27" ref="Y184:Y247">K184</f>
      </c>
      <c r="Z184" s="156"/>
      <c r="AA184" s="156"/>
      <c r="AB184" s="156"/>
      <c r="AC184" s="156"/>
      <c r="AD184" s="121"/>
      <c r="AE184" s="121"/>
      <c r="AF184" s="121"/>
      <c r="AG184" s="121"/>
      <c r="AH184" s="102"/>
      <c r="AI184" s="117"/>
      <c r="AJ184" s="117"/>
      <c r="AK184" s="117"/>
      <c r="AL184" s="117"/>
      <c r="AM184" s="117"/>
      <c r="AN184" s="117"/>
      <c r="AO184" s="117"/>
      <c r="AP184" s="110"/>
      <c r="AQ184" s="118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0"/>
      <c r="CH184" s="110"/>
      <c r="CI184" s="110"/>
      <c r="CJ184" s="110"/>
      <c r="CK184" s="110"/>
      <c r="CL184" s="110"/>
      <c r="CM184" s="110"/>
      <c r="CN184" s="110"/>
      <c r="CO184" s="110"/>
      <c r="CP184" s="110"/>
      <c r="CQ184" s="110"/>
      <c r="CR184" s="110"/>
      <c r="CS184" s="110"/>
      <c r="CT184" s="110"/>
      <c r="CU184" s="110"/>
      <c r="CV184" s="110"/>
      <c r="CW184" s="110"/>
      <c r="CX184" s="110"/>
      <c r="CY184" s="110"/>
      <c r="CZ184" s="110"/>
      <c r="DA184" s="110"/>
      <c r="DB184" s="110"/>
      <c r="DC184" s="110"/>
      <c r="DD184" s="110"/>
      <c r="DE184" s="110"/>
      <c r="DF184" s="110"/>
      <c r="DG184" s="110"/>
      <c r="DH184" s="110"/>
    </row>
    <row r="185" spans="2:112" s="4" customFormat="1" ht="12" customHeight="1">
      <c r="B185" s="189"/>
      <c r="C185" s="205"/>
      <c r="D185" s="207"/>
      <c r="E185" s="191"/>
      <c r="F185" s="201"/>
      <c r="G185" s="204"/>
      <c r="H185" s="216"/>
      <c r="I185" s="210" t="s">
        <v>238</v>
      </c>
      <c r="J185" s="200" t="s">
        <v>238</v>
      </c>
      <c r="K185" s="195">
        <f>IF(F185="M",S185,T185)</f>
      </c>
      <c r="L185" s="5"/>
      <c r="M185" s="6">
        <f>$I$8-1900</f>
        <v>110</v>
      </c>
      <c r="N185" s="18">
        <f>IF(K185="","",IF(H185=0,"NU",IF(H185=H184,N184,IF(F185=F184,N184+1,1))))</f>
      </c>
      <c r="O185" s="17">
        <f>IF(I185=0,"",IF(H185=H184,O184,IF(I185="NU","",IF(H185="","",IF(F185&lt;&gt;F184,1,IF(K185=K184,O184+1,1))))))</f>
      </c>
      <c r="P185" s="30">
        <f>IF(F185="w","W",IF(F185="w ","W",IF(F185="n","N",IF(F185="N ","N",IF(F185="m","M",IF(F185="M ","M",IF(F185="k","K",IF(F185="K ","K",""))))))))</f>
      </c>
      <c r="Q185" s="7" t="str">
        <f>IF(C185&lt;&gt;0,P185,"x")</f>
        <v>x</v>
      </c>
      <c r="R185" s="7" t="str">
        <f>IF(F185="M",1,IF(F185="K",2,IF(F185="N",3,IF(F185="W",4," "))))</f>
        <v> </v>
      </c>
      <c r="S185" s="13">
        <f t="shared" si="23"/>
      </c>
      <c r="T185" s="13">
        <f t="shared" si="22"/>
      </c>
      <c r="U185" s="110"/>
      <c r="V185" s="152">
        <f t="shared" si="24"/>
        <v>0</v>
      </c>
      <c r="W185" s="5">
        <f t="shared" si="25"/>
        <v>0</v>
      </c>
      <c r="X185" s="5">
        <f t="shared" si="26"/>
        <v>0</v>
      </c>
      <c r="Y185" s="5">
        <f t="shared" si="27"/>
      </c>
      <c r="Z185" s="156"/>
      <c r="AA185" s="156"/>
      <c r="AB185" s="156"/>
      <c r="AC185" s="156"/>
      <c r="AD185" s="121"/>
      <c r="AE185" s="121"/>
      <c r="AF185" s="121"/>
      <c r="AG185" s="121"/>
      <c r="AH185" s="102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</row>
    <row r="186" spans="2:112" s="4" customFormat="1" ht="12" customHeight="1">
      <c r="B186" s="189"/>
      <c r="C186" s="205"/>
      <c r="D186" s="207"/>
      <c r="E186" s="191"/>
      <c r="F186" s="201"/>
      <c r="G186" s="204"/>
      <c r="H186" s="216"/>
      <c r="I186" s="210" t="s">
        <v>238</v>
      </c>
      <c r="J186" s="200" t="s">
        <v>238</v>
      </c>
      <c r="K186" s="195">
        <f>IF(F186="M",S186,T186)</f>
      </c>
      <c r="L186" s="5"/>
      <c r="M186" s="6">
        <f>$I$8-1900</f>
        <v>110</v>
      </c>
      <c r="N186" s="18">
        <f>IF(K186="","",IF(H186=0,"NU",IF(H186=H185,N185,IF(F186=F185,N185+1,1))))</f>
      </c>
      <c r="O186" s="17">
        <f>IF(I186=0,"",IF(H186=H185,O185,IF(I186="NU","",IF(H186="","",IF(F186&lt;&gt;F185,1,IF(K186=K185,O185+1,1))))))</f>
      </c>
      <c r="P186" s="30">
        <f>IF(F186="w","W",IF(F186="w ","W",IF(F186="n","N",IF(F186="N ","N",IF(F186="m","M",IF(F186="M ","M",IF(F186="k","K",IF(F186="K ","K",""))))))))</f>
      </c>
      <c r="Q186" s="7" t="str">
        <f>IF(C186&lt;&gt;0,P186,"x")</f>
        <v>x</v>
      </c>
      <c r="R186" s="7" t="str">
        <f>IF(F186="M",1,IF(F186="K",2,IF(F186="N",3,IF(F186="W",4," "))))</f>
        <v> </v>
      </c>
      <c r="S186" s="13">
        <f t="shared" si="23"/>
      </c>
      <c r="T186" s="13">
        <f t="shared" si="22"/>
      </c>
      <c r="U186" s="110"/>
      <c r="V186" s="152">
        <f t="shared" si="24"/>
        <v>0</v>
      </c>
      <c r="W186" s="5">
        <f t="shared" si="25"/>
        <v>0</v>
      </c>
      <c r="X186" s="5">
        <f t="shared" si="26"/>
        <v>0</v>
      </c>
      <c r="Y186" s="5">
        <f t="shared" si="27"/>
      </c>
      <c r="Z186" s="156"/>
      <c r="AA186" s="156"/>
      <c r="AB186" s="156"/>
      <c r="AC186" s="156"/>
      <c r="AD186" s="121"/>
      <c r="AE186" s="121"/>
      <c r="AF186" s="121"/>
      <c r="AG186" s="121"/>
      <c r="AH186" s="102"/>
      <c r="AI186" s="117"/>
      <c r="AJ186" s="117"/>
      <c r="AK186" s="117"/>
      <c r="AL186" s="117"/>
      <c r="AM186" s="117"/>
      <c r="AN186" s="117"/>
      <c r="AO186" s="117"/>
      <c r="AP186" s="110"/>
      <c r="AQ186" s="118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</row>
    <row r="187" spans="2:112" s="4" customFormat="1" ht="12" customHeight="1">
      <c r="B187" s="189"/>
      <c r="C187" s="205"/>
      <c r="D187" s="207"/>
      <c r="E187" s="191"/>
      <c r="F187" s="201"/>
      <c r="G187" s="204"/>
      <c r="H187" s="216"/>
      <c r="I187" s="212" t="s">
        <v>238</v>
      </c>
      <c r="J187" s="200" t="s">
        <v>238</v>
      </c>
      <c r="K187" s="195">
        <f>IF(F187="M",S187,T187)</f>
      </c>
      <c r="L187" s="5"/>
      <c r="M187" s="6">
        <f>$I$8-1900</f>
        <v>110</v>
      </c>
      <c r="N187" s="18">
        <f>IF(K187="","",IF(H187=0,"NU",IF(H187=H186,N186,IF(F187=F186,N186+1,1))))</f>
      </c>
      <c r="O187" s="17">
        <f>IF(I187=0,"",IF(H187=H186,O186,IF(I187="NU","",IF(H187="","",IF(F187&lt;&gt;F186,1,IF(K187=K186,O186+1,1))))))</f>
      </c>
      <c r="P187" s="30">
        <f>IF(F187="w","W",IF(F187="w ","W",IF(F187="n","N",IF(F187="N ","N",IF(F187="m","M",IF(F187="M ","M",IF(F187="k","K",IF(F187="K ","K",""))))))))</f>
      </c>
      <c r="Q187" s="7" t="str">
        <f>IF(C187&lt;&gt;0,P187,"x")</f>
        <v>x</v>
      </c>
      <c r="R187" s="7" t="str">
        <f>IF(F187="M",1,IF(F187="K",2,IF(F187="N",3,IF(F187="W",4," "))))</f>
        <v> </v>
      </c>
      <c r="S187" s="13">
        <f t="shared" si="23"/>
      </c>
      <c r="T187" s="13">
        <f t="shared" si="22"/>
      </c>
      <c r="U187" s="110"/>
      <c r="V187" s="152">
        <f t="shared" si="24"/>
        <v>0</v>
      </c>
      <c r="W187" s="5">
        <f t="shared" si="25"/>
        <v>0</v>
      </c>
      <c r="X187" s="5">
        <f t="shared" si="26"/>
        <v>0</v>
      </c>
      <c r="Y187" s="5">
        <f t="shared" si="27"/>
      </c>
      <c r="Z187" s="156"/>
      <c r="AA187" s="156"/>
      <c r="AB187" s="156"/>
      <c r="AC187" s="156"/>
      <c r="AD187" s="121"/>
      <c r="AE187" s="121"/>
      <c r="AF187" s="121"/>
      <c r="AG187" s="121"/>
      <c r="AH187" s="102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</row>
    <row r="188" spans="2:112" s="4" customFormat="1" ht="12" customHeight="1">
      <c r="B188" s="189"/>
      <c r="C188" s="205"/>
      <c r="D188" s="207"/>
      <c r="E188" s="191"/>
      <c r="F188" s="201"/>
      <c r="G188" s="204"/>
      <c r="H188" s="216"/>
      <c r="I188" s="210" t="s">
        <v>238</v>
      </c>
      <c r="J188" s="200" t="s">
        <v>238</v>
      </c>
      <c r="K188" s="195">
        <f>IF(F188="M",S188,T188)</f>
      </c>
      <c r="L188" s="5"/>
      <c r="M188" s="6">
        <f>$I$8-1900</f>
        <v>110</v>
      </c>
      <c r="N188" s="18">
        <f>IF(K188="","",IF(H188=0,"NU",IF(H188=H187,N187,IF(F188=F187,N187+1,1))))</f>
      </c>
      <c r="O188" s="17">
        <f>IF(I188=0,"",IF(H188=H187,O187,IF(I188="NU","",IF(H188="","",IF(F188&lt;&gt;F187,1,IF(K188=K187,O187+1,1))))))</f>
      </c>
      <c r="P188" s="30">
        <f>IF(F188="w","W",IF(F188="w ","W",IF(F188="n","N",IF(F188="N ","N",IF(F188="m","M",IF(F188="M ","M",IF(F188="k","K",IF(F188="K ","K",""))))))))</f>
      </c>
      <c r="Q188" s="7" t="str">
        <f>IF(C188&lt;&gt;0,P188,"x")</f>
        <v>x</v>
      </c>
      <c r="R188" s="7" t="str">
        <f>IF(F188="M",1,IF(F188="K",2,IF(F188="N",3,IF(F188="W",4," "))))</f>
        <v> </v>
      </c>
      <c r="S188" s="13">
        <f t="shared" si="23"/>
      </c>
      <c r="T188" s="13">
        <f t="shared" si="22"/>
      </c>
      <c r="U188" s="110"/>
      <c r="V188" s="152">
        <f t="shared" si="24"/>
        <v>0</v>
      </c>
      <c r="W188" s="5">
        <f t="shared" si="25"/>
        <v>0</v>
      </c>
      <c r="X188" s="5">
        <f t="shared" si="26"/>
        <v>0</v>
      </c>
      <c r="Y188" s="5">
        <f t="shared" si="27"/>
      </c>
      <c r="Z188" s="156"/>
      <c r="AA188" s="156"/>
      <c r="AB188" s="156"/>
      <c r="AC188" s="156"/>
      <c r="AD188" s="121"/>
      <c r="AE188" s="121"/>
      <c r="AF188" s="121"/>
      <c r="AG188" s="121"/>
      <c r="AH188" s="102"/>
      <c r="AI188" s="117"/>
      <c r="AJ188" s="117"/>
      <c r="AK188" s="117"/>
      <c r="AL188" s="117"/>
      <c r="AM188" s="117"/>
      <c r="AN188" s="117"/>
      <c r="AO188" s="117"/>
      <c r="AP188" s="110"/>
      <c r="AQ188" s="118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/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</row>
    <row r="189" spans="2:112" s="4" customFormat="1" ht="12" customHeight="1">
      <c r="B189" s="189"/>
      <c r="C189" s="205"/>
      <c r="D189" s="207"/>
      <c r="E189" s="191"/>
      <c r="F189" s="201"/>
      <c r="G189" s="204"/>
      <c r="H189" s="216"/>
      <c r="I189" s="210" t="s">
        <v>238</v>
      </c>
      <c r="J189" s="200" t="s">
        <v>238</v>
      </c>
      <c r="K189" s="195">
        <f>IF(F189="M",S189,T189)</f>
      </c>
      <c r="L189" s="5"/>
      <c r="M189" s="6">
        <f>$I$8-1900</f>
        <v>110</v>
      </c>
      <c r="N189" s="18">
        <f>IF(K189="","",IF(H189=0,"NU",IF(H189=H188,N188,IF(F189=F188,N188+1,1))))</f>
      </c>
      <c r="O189" s="17">
        <f>IF(I189=0,"",IF(H189=H188,O188,IF(I189="NU","",IF(H189="","",IF(F189&lt;&gt;F188,1,IF(K189=K188,O188+1,1))))))</f>
      </c>
      <c r="P189" s="30">
        <f>IF(F189="w","W",IF(F189="w ","W",IF(F189="n","N",IF(F189="N ","N",IF(F189="m","M",IF(F189="M ","M",IF(F189="k","K",IF(F189="K ","K",""))))))))</f>
      </c>
      <c r="Q189" s="7" t="str">
        <f>IF(C189&lt;&gt;0,P189,"x")</f>
        <v>x</v>
      </c>
      <c r="R189" s="7" t="str">
        <f>IF(F189="M",1,IF(F189="K",2,IF(F189="N",3,IF(F189="W",4," "))))</f>
        <v> </v>
      </c>
      <c r="S189" s="13">
        <f t="shared" si="23"/>
      </c>
      <c r="T189" s="13">
        <f t="shared" si="22"/>
      </c>
      <c r="U189" s="110"/>
      <c r="V189" s="152">
        <f t="shared" si="24"/>
        <v>0</v>
      </c>
      <c r="W189" s="5">
        <f t="shared" si="25"/>
        <v>0</v>
      </c>
      <c r="X189" s="5">
        <f t="shared" si="26"/>
        <v>0</v>
      </c>
      <c r="Y189" s="5">
        <f t="shared" si="27"/>
      </c>
      <c r="Z189" s="156"/>
      <c r="AA189" s="156"/>
      <c r="AB189" s="156"/>
      <c r="AC189" s="156"/>
      <c r="AD189" s="121"/>
      <c r="AE189" s="121"/>
      <c r="AF189" s="121"/>
      <c r="AG189" s="121"/>
      <c r="AH189" s="102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</row>
    <row r="190" spans="2:112" s="4" customFormat="1" ht="12" customHeight="1">
      <c r="B190" s="189"/>
      <c r="C190" s="205"/>
      <c r="D190" s="207"/>
      <c r="E190" s="191"/>
      <c r="F190" s="201"/>
      <c r="G190" s="204"/>
      <c r="H190" s="216"/>
      <c r="I190" s="210" t="s">
        <v>238</v>
      </c>
      <c r="J190" s="200" t="s">
        <v>238</v>
      </c>
      <c r="K190" s="195">
        <f>IF(F190="M",S190,T190)</f>
      </c>
      <c r="L190" s="5"/>
      <c r="M190" s="6">
        <f>$I$8-1900</f>
        <v>110</v>
      </c>
      <c r="N190" s="18">
        <f>IF(K190="","",IF(H190=0,"NU",IF(H190=H189,N189,IF(F190=F189,N189+1,1))))</f>
      </c>
      <c r="O190" s="17">
        <f>IF(I190=0,"",IF(H190=H189,O189,IF(I190="NU","",IF(H190="","",IF(F190&lt;&gt;F189,1,IF(K190=K189,O189+1,1))))))</f>
      </c>
      <c r="P190" s="30">
        <f>IF(F190="w","W",IF(F190="w ","W",IF(F190="n","N",IF(F190="N ","N",IF(F190="m","M",IF(F190="M ","M",IF(F190="k","K",IF(F190="K ","K",""))))))))</f>
      </c>
      <c r="Q190" s="7" t="str">
        <f>IF(C190&lt;&gt;0,P190,"x")</f>
        <v>x</v>
      </c>
      <c r="R190" s="7" t="str">
        <f>IF(F190="M",1,IF(F190="K",2,IF(F190="N",3,IF(F190="W",4," "))))</f>
        <v> </v>
      </c>
      <c r="S190" s="13">
        <f t="shared" si="23"/>
      </c>
      <c r="T190" s="13">
        <f t="shared" si="22"/>
      </c>
      <c r="U190" s="110"/>
      <c r="V190" s="152">
        <f t="shared" si="24"/>
        <v>0</v>
      </c>
      <c r="W190" s="5">
        <f t="shared" si="25"/>
        <v>0</v>
      </c>
      <c r="X190" s="5">
        <f t="shared" si="26"/>
        <v>0</v>
      </c>
      <c r="Y190" s="5">
        <f t="shared" si="27"/>
      </c>
      <c r="Z190" s="156"/>
      <c r="AA190" s="156"/>
      <c r="AB190" s="156"/>
      <c r="AC190" s="156"/>
      <c r="AD190" s="121"/>
      <c r="AE190" s="121"/>
      <c r="AF190" s="121"/>
      <c r="AG190" s="121"/>
      <c r="AH190" s="102"/>
      <c r="AI190" s="117"/>
      <c r="AJ190" s="117"/>
      <c r="AK190" s="117"/>
      <c r="AL190" s="117"/>
      <c r="AM190" s="117"/>
      <c r="AN190" s="117"/>
      <c r="AO190" s="117"/>
      <c r="AP190" s="110"/>
      <c r="AQ190" s="118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0"/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0"/>
      <c r="CF190" s="110"/>
      <c r="CG190" s="110"/>
      <c r="CH190" s="110"/>
      <c r="CI190" s="110"/>
      <c r="CJ190" s="110"/>
      <c r="CK190" s="110"/>
      <c r="CL190" s="110"/>
      <c r="CM190" s="110"/>
      <c r="CN190" s="110"/>
      <c r="CO190" s="110"/>
      <c r="CP190" s="110"/>
      <c r="CQ190" s="110"/>
      <c r="CR190" s="110"/>
      <c r="CS190" s="110"/>
      <c r="CT190" s="110"/>
      <c r="CU190" s="110"/>
      <c r="CV190" s="110"/>
      <c r="CW190" s="110"/>
      <c r="CX190" s="110"/>
      <c r="CY190" s="110"/>
      <c r="CZ190" s="110"/>
      <c r="DA190" s="110"/>
      <c r="DB190" s="110"/>
      <c r="DC190" s="110"/>
      <c r="DD190" s="110"/>
      <c r="DE190" s="110"/>
      <c r="DF190" s="110"/>
      <c r="DG190" s="110"/>
      <c r="DH190" s="110"/>
    </row>
    <row r="191" spans="2:112" s="4" customFormat="1" ht="12" customHeight="1">
      <c r="B191" s="189"/>
      <c r="C191" s="205"/>
      <c r="D191" s="207"/>
      <c r="E191" s="191"/>
      <c r="F191" s="201"/>
      <c r="G191" s="204"/>
      <c r="H191" s="216"/>
      <c r="I191" s="210" t="s">
        <v>238</v>
      </c>
      <c r="J191" s="200" t="s">
        <v>238</v>
      </c>
      <c r="K191" s="195">
        <f>IF(F191="M",S191,T191)</f>
      </c>
      <c r="L191" s="5"/>
      <c r="M191" s="6">
        <f>$I$8-1900</f>
        <v>110</v>
      </c>
      <c r="N191" s="18">
        <f>IF(K191="","",IF(H191=0,"NU",IF(H191=H190,N190,IF(F191=F190,N190+1,1))))</f>
      </c>
      <c r="O191" s="17">
        <f>IF(I191=0,"",IF(H191=H190,O190,IF(I191="NU","",IF(H191="","",IF(F191&lt;&gt;F190,1,IF(K191=K190,O190+1,1))))))</f>
      </c>
      <c r="P191" s="30">
        <f>IF(F191="w","W",IF(F191="w ","W",IF(F191="n","N",IF(F191="N ","N",IF(F191="m","M",IF(F191="M ","M",IF(F191="k","K",IF(F191="K ","K",""))))))))</f>
      </c>
      <c r="Q191" s="7" t="str">
        <f>IF(C191&lt;&gt;0,P191,"x")</f>
        <v>x</v>
      </c>
      <c r="R191" s="7" t="str">
        <f>IF(F191="M",1,IF(F191="K",2,IF(F191="N",3,IF(F191="W",4," "))))</f>
        <v> </v>
      </c>
      <c r="S191" s="13">
        <f t="shared" si="23"/>
      </c>
      <c r="T191" s="13">
        <f t="shared" si="22"/>
      </c>
      <c r="U191" s="110"/>
      <c r="V191" s="152">
        <f t="shared" si="24"/>
        <v>0</v>
      </c>
      <c r="W191" s="5">
        <f t="shared" si="25"/>
        <v>0</v>
      </c>
      <c r="X191" s="5">
        <f t="shared" si="26"/>
        <v>0</v>
      </c>
      <c r="Y191" s="5">
        <f t="shared" si="27"/>
      </c>
      <c r="Z191" s="156"/>
      <c r="AA191" s="156"/>
      <c r="AB191" s="156"/>
      <c r="AC191" s="156"/>
      <c r="AD191" s="121"/>
      <c r="AE191" s="121"/>
      <c r="AF191" s="121"/>
      <c r="AG191" s="121"/>
      <c r="AH191" s="102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</row>
    <row r="192" spans="2:112" s="4" customFormat="1" ht="12" customHeight="1">
      <c r="B192" s="189"/>
      <c r="C192" s="205"/>
      <c r="D192" s="207"/>
      <c r="E192" s="191"/>
      <c r="F192" s="201"/>
      <c r="G192" s="204"/>
      <c r="H192" s="216"/>
      <c r="I192" s="212" t="s">
        <v>238</v>
      </c>
      <c r="J192" s="200" t="s">
        <v>238</v>
      </c>
      <c r="K192" s="195">
        <f>IF(F192="M",S192,T192)</f>
      </c>
      <c r="L192" s="5"/>
      <c r="M192" s="6">
        <f>$I$8-1900</f>
        <v>110</v>
      </c>
      <c r="N192" s="18">
        <f>IF(K192="","",IF(H192=0,"NU",IF(H192=H191,N191,IF(F192=F191,N191+1,1))))</f>
      </c>
      <c r="O192" s="17">
        <f>IF(I192=0,"",IF(H192=H191,O191,IF(I192="NU","",IF(H192="","",IF(F192&lt;&gt;F191,1,IF(K192=K191,O191+1,1))))))</f>
      </c>
      <c r="P192" s="30">
        <f>IF(F192="w","W",IF(F192="w ","W",IF(F192="n","N",IF(F192="N ","N",IF(F192="m","M",IF(F192="M ","M",IF(F192="k","K",IF(F192="K ","K",""))))))))</f>
      </c>
      <c r="Q192" s="7" t="str">
        <f>IF(C192&lt;&gt;0,P192,"x")</f>
        <v>x</v>
      </c>
      <c r="R192" s="7" t="str">
        <f>IF(F192="M",1,IF(F192="K",2,IF(F192="N",3,IF(F192="W",4," "))))</f>
        <v> </v>
      </c>
      <c r="S192" s="13">
        <f t="shared" si="23"/>
      </c>
      <c r="T192" s="13">
        <f t="shared" si="22"/>
      </c>
      <c r="U192" s="110"/>
      <c r="V192" s="152">
        <f t="shared" si="24"/>
        <v>0</v>
      </c>
      <c r="W192" s="5">
        <f t="shared" si="25"/>
        <v>0</v>
      </c>
      <c r="X192" s="5">
        <f t="shared" si="26"/>
        <v>0</v>
      </c>
      <c r="Y192" s="5">
        <f t="shared" si="27"/>
      </c>
      <c r="Z192" s="156"/>
      <c r="AA192" s="156"/>
      <c r="AB192" s="156"/>
      <c r="AC192" s="156"/>
      <c r="AD192" s="121"/>
      <c r="AE192" s="121"/>
      <c r="AF192" s="121"/>
      <c r="AG192" s="121"/>
      <c r="AH192" s="102"/>
      <c r="AI192" s="117"/>
      <c r="AJ192" s="117"/>
      <c r="AK192" s="117"/>
      <c r="AL192" s="117"/>
      <c r="AM192" s="117"/>
      <c r="AN192" s="117"/>
      <c r="AO192" s="117"/>
      <c r="AP192" s="110"/>
      <c r="AQ192" s="118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0"/>
      <c r="CF192" s="110"/>
      <c r="CG192" s="110"/>
      <c r="CH192" s="110"/>
      <c r="CI192" s="110"/>
      <c r="CJ192" s="110"/>
      <c r="CK192" s="110"/>
      <c r="CL192" s="110"/>
      <c r="CM192" s="110"/>
      <c r="CN192" s="110"/>
      <c r="CO192" s="110"/>
      <c r="CP192" s="110"/>
      <c r="CQ192" s="110"/>
      <c r="CR192" s="110"/>
      <c r="CS192" s="110"/>
      <c r="CT192" s="110"/>
      <c r="CU192" s="110"/>
      <c r="CV192" s="110"/>
      <c r="CW192" s="110"/>
      <c r="CX192" s="110"/>
      <c r="CY192" s="110"/>
      <c r="CZ192" s="110"/>
      <c r="DA192" s="110"/>
      <c r="DB192" s="110"/>
      <c r="DC192" s="110"/>
      <c r="DD192" s="110"/>
      <c r="DE192" s="110"/>
      <c r="DF192" s="110"/>
      <c r="DG192" s="110"/>
      <c r="DH192" s="110"/>
    </row>
    <row r="193" spans="2:112" s="4" customFormat="1" ht="12" customHeight="1">
      <c r="B193" s="189"/>
      <c r="C193" s="205"/>
      <c r="D193" s="207"/>
      <c r="E193" s="191"/>
      <c r="F193" s="201"/>
      <c r="G193" s="204"/>
      <c r="H193" s="216"/>
      <c r="I193" s="210" t="s">
        <v>238</v>
      </c>
      <c r="J193" s="200" t="s">
        <v>238</v>
      </c>
      <c r="K193" s="195">
        <f>IF(F193="M",S193,T193)</f>
      </c>
      <c r="L193" s="5"/>
      <c r="M193" s="6">
        <f>$I$8-1900</f>
        <v>110</v>
      </c>
      <c r="N193" s="18">
        <f>IF(K193="","",IF(H193=0,"NU",IF(H193=H192,N192,IF(F193=F192,N192+1,1))))</f>
      </c>
      <c r="O193" s="17">
        <f>IF(I193=0,"",IF(H193=H192,O192,IF(I193="NU","",IF(H193="","",IF(F193&lt;&gt;F192,1,IF(K193=K192,O192+1,1))))))</f>
      </c>
      <c r="P193" s="30">
        <f>IF(F193="w","W",IF(F193="w ","W",IF(F193="n","N",IF(F193="N ","N",IF(F193="m","M",IF(F193="M ","M",IF(F193="k","K",IF(F193="K ","K",""))))))))</f>
      </c>
      <c r="Q193" s="7" t="str">
        <f>IF(C193&lt;&gt;0,P193,"x")</f>
        <v>x</v>
      </c>
      <c r="R193" s="7" t="str">
        <f>IF(F193="M",1,IF(F193="K",2,IF(F193="N",3,IF(F193="W",4," "))))</f>
        <v> </v>
      </c>
      <c r="S193" s="13">
        <f t="shared" si="23"/>
      </c>
      <c r="T193" s="13">
        <f t="shared" si="22"/>
      </c>
      <c r="U193" s="110"/>
      <c r="V193" s="152">
        <f t="shared" si="24"/>
        <v>0</v>
      </c>
      <c r="W193" s="5">
        <f t="shared" si="25"/>
        <v>0</v>
      </c>
      <c r="X193" s="5">
        <f t="shared" si="26"/>
        <v>0</v>
      </c>
      <c r="Y193" s="5">
        <f t="shared" si="27"/>
      </c>
      <c r="Z193" s="156"/>
      <c r="AA193" s="156"/>
      <c r="AB193" s="156"/>
      <c r="AC193" s="156"/>
      <c r="AD193" s="121"/>
      <c r="AE193" s="121"/>
      <c r="AF193" s="121"/>
      <c r="AG193" s="121"/>
      <c r="AH193" s="102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</row>
    <row r="194" spans="2:112" s="4" customFormat="1" ht="12" customHeight="1">
      <c r="B194" s="189"/>
      <c r="C194" s="205"/>
      <c r="D194" s="207"/>
      <c r="E194" s="191"/>
      <c r="F194" s="201"/>
      <c r="G194" s="204"/>
      <c r="H194" s="216"/>
      <c r="I194" s="212" t="s">
        <v>238</v>
      </c>
      <c r="J194" s="200" t="s">
        <v>238</v>
      </c>
      <c r="K194" s="195">
        <f>IF(F194="M",S194,T194)</f>
      </c>
      <c r="L194" s="5"/>
      <c r="M194" s="6">
        <f>$I$8-1900</f>
        <v>110</v>
      </c>
      <c r="N194" s="18">
        <f>IF(K194="","",IF(H194=0,"NU",IF(H194=H193,N193,IF(F194=F193,N193+1,1))))</f>
      </c>
      <c r="O194" s="17">
        <f>IF(I194=0,"",IF(H194=H193,O193,IF(I194="NU","",IF(H194="","",IF(F194&lt;&gt;F193,1,IF(K194=K193,O193+1,1))))))</f>
      </c>
      <c r="P194" s="30">
        <f>IF(F194="w","W",IF(F194="w ","W",IF(F194="n","N",IF(F194="N ","N",IF(F194="m","M",IF(F194="M ","M",IF(F194="k","K",IF(F194="K ","K",""))))))))</f>
      </c>
      <c r="Q194" s="7" t="str">
        <f>IF(C194&lt;&gt;0,P194,"x")</f>
        <v>x</v>
      </c>
      <c r="R194" s="7" t="str">
        <f>IF(F194="M",1,IF(F194="K",2,IF(F194="N",3,IF(F194="W",4," "))))</f>
        <v> </v>
      </c>
      <c r="S194" s="13">
        <f t="shared" si="23"/>
      </c>
      <c r="T194" s="13">
        <f t="shared" si="22"/>
      </c>
      <c r="U194" s="110"/>
      <c r="V194" s="152">
        <f t="shared" si="24"/>
        <v>0</v>
      </c>
      <c r="W194" s="5">
        <f t="shared" si="25"/>
        <v>0</v>
      </c>
      <c r="X194" s="5">
        <f t="shared" si="26"/>
        <v>0</v>
      </c>
      <c r="Y194" s="5">
        <f t="shared" si="27"/>
      </c>
      <c r="Z194" s="156"/>
      <c r="AA194" s="156"/>
      <c r="AB194" s="156"/>
      <c r="AC194" s="156"/>
      <c r="AD194" s="121"/>
      <c r="AE194" s="121"/>
      <c r="AF194" s="121"/>
      <c r="AG194" s="121"/>
      <c r="AH194" s="102"/>
      <c r="AI194" s="117"/>
      <c r="AJ194" s="117"/>
      <c r="AK194" s="117"/>
      <c r="AL194" s="117"/>
      <c r="AM194" s="117"/>
      <c r="AN194" s="117"/>
      <c r="AO194" s="117"/>
      <c r="AP194" s="110"/>
      <c r="AQ194" s="118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0"/>
      <c r="BI194" s="110"/>
      <c r="BJ194" s="110"/>
      <c r="BK194" s="110"/>
      <c r="BL194" s="110"/>
      <c r="BM194" s="110"/>
      <c r="BN194" s="110"/>
      <c r="BO194" s="110"/>
      <c r="BP194" s="110"/>
      <c r="BQ194" s="110"/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0"/>
      <c r="CF194" s="110"/>
      <c r="CG194" s="110"/>
      <c r="CH194" s="110"/>
      <c r="CI194" s="110"/>
      <c r="CJ194" s="110"/>
      <c r="CK194" s="110"/>
      <c r="CL194" s="110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  <c r="DE194" s="110"/>
      <c r="DF194" s="110"/>
      <c r="DG194" s="110"/>
      <c r="DH194" s="110"/>
    </row>
    <row r="195" spans="2:112" s="4" customFormat="1" ht="12" customHeight="1">
      <c r="B195" s="189"/>
      <c r="C195" s="205"/>
      <c r="D195" s="207"/>
      <c r="E195" s="191"/>
      <c r="F195" s="201"/>
      <c r="G195" s="204"/>
      <c r="H195" s="216"/>
      <c r="I195" s="210" t="s">
        <v>238</v>
      </c>
      <c r="J195" s="200" t="s">
        <v>238</v>
      </c>
      <c r="K195" s="195">
        <f>IF(F195="M",S195,T195)</f>
      </c>
      <c r="L195" s="5"/>
      <c r="M195" s="6">
        <f>$I$8-1900</f>
        <v>110</v>
      </c>
      <c r="N195" s="18">
        <f>IF(K195="","",IF(H195=0,"NU",IF(H195=H194,N194,IF(F195=F194,N194+1,1))))</f>
      </c>
      <c r="O195" s="17">
        <f>IF(I195=0,"",IF(H195=H194,O194,IF(I195="NU","",IF(H195="","",IF(F195&lt;&gt;F194,1,IF(K195=K194,O194+1,1))))))</f>
      </c>
      <c r="P195" s="30">
        <f>IF(F195="w","W",IF(F195="w ","W",IF(F195="n","N",IF(F195="N ","N",IF(F195="m","M",IF(F195="M ","M",IF(F195="k","K",IF(F195="K ","K",""))))))))</f>
      </c>
      <c r="Q195" s="7" t="str">
        <f>IF(C195&lt;&gt;0,P195,"x")</f>
        <v>x</v>
      </c>
      <c r="R195" s="7" t="str">
        <f>IF(F195="M",1,IF(F195="K",2,IF(F195="N",3,IF(F195="W",4," "))))</f>
        <v> </v>
      </c>
      <c r="S195" s="13">
        <f t="shared" si="23"/>
      </c>
      <c r="T195" s="13">
        <f t="shared" si="22"/>
      </c>
      <c r="U195" s="110"/>
      <c r="V195" s="152">
        <f t="shared" si="24"/>
        <v>0</v>
      </c>
      <c r="W195" s="5">
        <f t="shared" si="25"/>
        <v>0</v>
      </c>
      <c r="X195" s="5">
        <f t="shared" si="26"/>
        <v>0</v>
      </c>
      <c r="Y195" s="5">
        <f t="shared" si="27"/>
      </c>
      <c r="Z195" s="156"/>
      <c r="AA195" s="156"/>
      <c r="AB195" s="156"/>
      <c r="AC195" s="156"/>
      <c r="AD195" s="121"/>
      <c r="AE195" s="121"/>
      <c r="AF195" s="121"/>
      <c r="AG195" s="121"/>
      <c r="AH195" s="102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</row>
    <row r="196" spans="2:112" s="4" customFormat="1" ht="12" customHeight="1">
      <c r="B196" s="189"/>
      <c r="C196" s="205"/>
      <c r="D196" s="207"/>
      <c r="E196" s="191"/>
      <c r="F196" s="201"/>
      <c r="G196" s="204"/>
      <c r="H196" s="216"/>
      <c r="I196" s="210" t="s">
        <v>238</v>
      </c>
      <c r="J196" s="200" t="s">
        <v>238</v>
      </c>
      <c r="K196" s="195">
        <f>IF(F196="M",S196,T196)</f>
      </c>
      <c r="L196" s="5"/>
      <c r="M196" s="6">
        <f>$I$8-1900</f>
        <v>110</v>
      </c>
      <c r="N196" s="18">
        <f>IF(K196="","",IF(H196=0,"NU",IF(H196=H195,N195,IF(F196=F195,N195+1,1))))</f>
      </c>
      <c r="O196" s="17">
        <f>IF(I196=0,"",IF(H196=H195,O195,IF(I196="NU","",IF(H196="","",IF(F196&lt;&gt;F195,1,IF(K196=K195,O195+1,1))))))</f>
      </c>
      <c r="P196" s="30">
        <f>IF(F196="w","W",IF(F196="w ","W",IF(F196="n","N",IF(F196="N ","N",IF(F196="m","M",IF(F196="M ","M",IF(F196="k","K",IF(F196="K ","K",""))))))))</f>
      </c>
      <c r="Q196" s="7" t="str">
        <f>IF(C196&lt;&gt;0,P196,"x")</f>
        <v>x</v>
      </c>
      <c r="R196" s="7" t="str">
        <f>IF(F196="M",1,IF(F196="K",2,IF(F196="N",3,IF(F196="W",4," "))))</f>
        <v> </v>
      </c>
      <c r="S196" s="13">
        <f t="shared" si="23"/>
      </c>
      <c r="T196" s="13">
        <f t="shared" si="22"/>
      </c>
      <c r="U196" s="110"/>
      <c r="V196" s="152">
        <f t="shared" si="24"/>
        <v>0</v>
      </c>
      <c r="W196" s="5">
        <f t="shared" si="25"/>
        <v>0</v>
      </c>
      <c r="X196" s="5">
        <f t="shared" si="26"/>
        <v>0</v>
      </c>
      <c r="Y196" s="5">
        <f t="shared" si="27"/>
      </c>
      <c r="Z196" s="156"/>
      <c r="AA196" s="156"/>
      <c r="AB196" s="156"/>
      <c r="AC196" s="156"/>
      <c r="AD196" s="121"/>
      <c r="AE196" s="121"/>
      <c r="AF196" s="121"/>
      <c r="AG196" s="121"/>
      <c r="AH196" s="102"/>
      <c r="AI196" s="117"/>
      <c r="AJ196" s="117"/>
      <c r="AK196" s="117"/>
      <c r="AL196" s="117"/>
      <c r="AM196" s="117"/>
      <c r="AN196" s="117"/>
      <c r="AO196" s="117"/>
      <c r="AP196" s="110"/>
      <c r="AQ196" s="118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0"/>
      <c r="CF196" s="110"/>
      <c r="CG196" s="110"/>
      <c r="CH196" s="110"/>
      <c r="CI196" s="110"/>
      <c r="CJ196" s="110"/>
      <c r="CK196" s="110"/>
      <c r="CL196" s="110"/>
      <c r="CM196" s="110"/>
      <c r="CN196" s="110"/>
      <c r="CO196" s="110"/>
      <c r="CP196" s="110"/>
      <c r="CQ196" s="110"/>
      <c r="CR196" s="110"/>
      <c r="CS196" s="110"/>
      <c r="CT196" s="110"/>
      <c r="CU196" s="110"/>
      <c r="CV196" s="110"/>
      <c r="CW196" s="110"/>
      <c r="CX196" s="110"/>
      <c r="CY196" s="110"/>
      <c r="CZ196" s="110"/>
      <c r="DA196" s="110"/>
      <c r="DB196" s="110"/>
      <c r="DC196" s="110"/>
      <c r="DD196" s="110"/>
      <c r="DE196" s="110"/>
      <c r="DF196" s="110"/>
      <c r="DG196" s="110"/>
      <c r="DH196" s="110"/>
    </row>
    <row r="197" spans="2:112" s="4" customFormat="1" ht="12" customHeight="1">
      <c r="B197" s="189"/>
      <c r="C197" s="205"/>
      <c r="D197" s="207"/>
      <c r="E197" s="191"/>
      <c r="F197" s="201"/>
      <c r="G197" s="204"/>
      <c r="H197" s="216"/>
      <c r="I197" s="210" t="s">
        <v>238</v>
      </c>
      <c r="J197" s="200" t="s">
        <v>238</v>
      </c>
      <c r="K197" s="195">
        <f>IF(F197="M",S197,T197)</f>
      </c>
      <c r="L197" s="5"/>
      <c r="M197" s="6">
        <f>$I$8-1900</f>
        <v>110</v>
      </c>
      <c r="N197" s="18">
        <f>IF(K197="","",IF(H197=0,"NU",IF(H197=H196,N196,IF(F197=F196,N196+1,1))))</f>
      </c>
      <c r="O197" s="17">
        <f>IF(I197=0,"",IF(H197=H196,O196,IF(I197="NU","",IF(H197="","",IF(F197&lt;&gt;F196,1,IF(K197=K196,O196+1,1))))))</f>
      </c>
      <c r="P197" s="30">
        <f>IF(F197="w","W",IF(F197="w ","W",IF(F197="n","N",IF(F197="N ","N",IF(F197="m","M",IF(F197="M ","M",IF(F197="k","K",IF(F197="K ","K",""))))))))</f>
      </c>
      <c r="Q197" s="7" t="str">
        <f>IF(C197&lt;&gt;0,P197,"x")</f>
        <v>x</v>
      </c>
      <c r="R197" s="7" t="str">
        <f>IF(F197="M",1,IF(F197="K",2,IF(F197="N",3,IF(F197="W",4," "))))</f>
        <v> </v>
      </c>
      <c r="S197" s="13">
        <f t="shared" si="23"/>
      </c>
      <c r="T197" s="13">
        <f t="shared" si="22"/>
      </c>
      <c r="U197" s="110"/>
      <c r="V197" s="152">
        <f t="shared" si="24"/>
        <v>0</v>
      </c>
      <c r="W197" s="5">
        <f t="shared" si="25"/>
        <v>0</v>
      </c>
      <c r="X197" s="5">
        <f t="shared" si="26"/>
        <v>0</v>
      </c>
      <c r="Y197" s="5">
        <f t="shared" si="27"/>
      </c>
      <c r="Z197" s="156"/>
      <c r="AA197" s="156"/>
      <c r="AB197" s="156"/>
      <c r="AC197" s="156"/>
      <c r="AD197" s="121"/>
      <c r="AE197" s="121"/>
      <c r="AF197" s="121"/>
      <c r="AG197" s="121"/>
      <c r="AH197" s="102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</row>
    <row r="198" spans="2:112" s="4" customFormat="1" ht="12" customHeight="1">
      <c r="B198" s="189"/>
      <c r="C198" s="206"/>
      <c r="D198" s="207"/>
      <c r="E198" s="191"/>
      <c r="F198" s="201"/>
      <c r="G198" s="204"/>
      <c r="H198" s="216"/>
      <c r="I198" s="210" t="s">
        <v>238</v>
      </c>
      <c r="J198" s="200" t="s">
        <v>238</v>
      </c>
      <c r="K198" s="195">
        <f>IF(F198="M",S198,T198)</f>
      </c>
      <c r="L198" s="5"/>
      <c r="M198" s="6">
        <f>$I$8-1900</f>
        <v>110</v>
      </c>
      <c r="N198" s="18">
        <f>IF(K198="","",IF(H198=0,"NU",IF(H198=H197,N197,IF(F198=F197,N197+1,1))))</f>
      </c>
      <c r="O198" s="17">
        <f>IF(I198=0,"",IF(H198=H197,O197,IF(I198="NU","",IF(H198="","",IF(F198&lt;&gt;F197,1,IF(K198=K197,O197+1,1))))))</f>
      </c>
      <c r="P198" s="30">
        <f>IF(F198="w","W",IF(F198="w ","W",IF(F198="n","N",IF(F198="N ","N",IF(F198="m","M",IF(F198="M ","M",IF(F198="k","K",IF(F198="K ","K",""))))))))</f>
      </c>
      <c r="Q198" s="7" t="str">
        <f>IF(C198&lt;&gt;0,P198,"x")</f>
        <v>x</v>
      </c>
      <c r="R198" s="7" t="str">
        <f>IF(F198="M",1,IF(F198="K",2,IF(F198="N",3,IF(F198="W",4," "))))</f>
        <v> </v>
      </c>
      <c r="S198" s="13">
        <f t="shared" si="23"/>
      </c>
      <c r="T198" s="13">
        <f t="shared" si="22"/>
      </c>
      <c r="U198" s="110"/>
      <c r="V198" s="152">
        <f t="shared" si="24"/>
        <v>0</v>
      </c>
      <c r="W198" s="5">
        <f t="shared" si="25"/>
        <v>0</v>
      </c>
      <c r="X198" s="5">
        <f t="shared" si="26"/>
        <v>0</v>
      </c>
      <c r="Y198" s="5">
        <f t="shared" si="27"/>
      </c>
      <c r="Z198" s="156"/>
      <c r="AA198" s="156"/>
      <c r="AB198" s="156"/>
      <c r="AC198" s="156"/>
      <c r="AD198" s="121"/>
      <c r="AE198" s="121"/>
      <c r="AF198" s="121"/>
      <c r="AG198" s="121"/>
      <c r="AH198" s="102"/>
      <c r="AI198" s="117"/>
      <c r="AJ198" s="117"/>
      <c r="AK198" s="117"/>
      <c r="AL198" s="117"/>
      <c r="AM198" s="117"/>
      <c r="AN198" s="117"/>
      <c r="AO198" s="117"/>
      <c r="AP198" s="110"/>
      <c r="AQ198" s="118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0"/>
      <c r="CF198" s="110"/>
      <c r="CG198" s="110"/>
      <c r="CH198" s="110"/>
      <c r="CI198" s="110"/>
      <c r="CJ198" s="110"/>
      <c r="CK198" s="110"/>
      <c r="CL198" s="110"/>
      <c r="CM198" s="110"/>
      <c r="CN198" s="110"/>
      <c r="CO198" s="110"/>
      <c r="CP198" s="110"/>
      <c r="CQ198" s="110"/>
      <c r="CR198" s="110"/>
      <c r="CS198" s="110"/>
      <c r="CT198" s="110"/>
      <c r="CU198" s="110"/>
      <c r="CV198" s="110"/>
      <c r="CW198" s="110"/>
      <c r="CX198" s="110"/>
      <c r="CY198" s="110"/>
      <c r="CZ198" s="110"/>
      <c r="DA198" s="110"/>
      <c r="DB198" s="110"/>
      <c r="DC198" s="110"/>
      <c r="DD198" s="110"/>
      <c r="DE198" s="110"/>
      <c r="DF198" s="110"/>
      <c r="DG198" s="110"/>
      <c r="DH198" s="110"/>
    </row>
    <row r="199" spans="2:112" s="4" customFormat="1" ht="12" customHeight="1">
      <c r="B199" s="189"/>
      <c r="C199" s="205"/>
      <c r="D199" s="207"/>
      <c r="E199" s="191"/>
      <c r="F199" s="201"/>
      <c r="G199" s="204"/>
      <c r="H199" s="216"/>
      <c r="I199" s="210" t="s">
        <v>238</v>
      </c>
      <c r="J199" s="200" t="s">
        <v>238</v>
      </c>
      <c r="K199" s="195">
        <f>IF(F199="M",S199,T199)</f>
      </c>
      <c r="L199" s="5"/>
      <c r="M199" s="6">
        <f>$I$8-1900</f>
        <v>110</v>
      </c>
      <c r="N199" s="18">
        <f>IF(K199="","",IF(H199=0,"NU",IF(H199=H198,N198,IF(F199=F198,N198+1,1))))</f>
      </c>
      <c r="O199" s="17">
        <f>IF(I199=0,"",IF(H199=H198,O198,IF(I199="NU","",IF(H199="","",IF(F199&lt;&gt;F198,1,IF(K199=K198,O198+1,1))))))</f>
      </c>
      <c r="P199" s="30">
        <f>IF(F199="w","W",IF(F199="w ","W",IF(F199="n","N",IF(F199="N ","N",IF(F199="m","M",IF(F199="M ","M",IF(F199="k","K",IF(F199="K ","K",""))))))))</f>
      </c>
      <c r="Q199" s="7" t="str">
        <f>IF(C199&lt;&gt;0,P199,"x")</f>
        <v>x</v>
      </c>
      <c r="R199" s="7" t="str">
        <f>IF(F199="M",1,IF(F199="K",2,IF(F199="N",3,IF(F199="W",4," "))))</f>
        <v> </v>
      </c>
      <c r="S199" s="13">
        <f t="shared" si="23"/>
      </c>
      <c r="T199" s="13">
        <f t="shared" si="22"/>
      </c>
      <c r="U199" s="110"/>
      <c r="V199" s="152">
        <f t="shared" si="24"/>
        <v>0</v>
      </c>
      <c r="W199" s="5">
        <f t="shared" si="25"/>
        <v>0</v>
      </c>
      <c r="X199" s="5">
        <f t="shared" si="26"/>
        <v>0</v>
      </c>
      <c r="Y199" s="5">
        <f t="shared" si="27"/>
      </c>
      <c r="Z199" s="156"/>
      <c r="AA199" s="156"/>
      <c r="AB199" s="156"/>
      <c r="AC199" s="156"/>
      <c r="AD199" s="121"/>
      <c r="AE199" s="121"/>
      <c r="AF199" s="121"/>
      <c r="AG199" s="121"/>
      <c r="AH199" s="102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</row>
    <row r="200" spans="2:112" s="4" customFormat="1" ht="12" customHeight="1">
      <c r="B200" s="189"/>
      <c r="C200" s="205"/>
      <c r="D200" s="207"/>
      <c r="E200" s="191"/>
      <c r="F200" s="201"/>
      <c r="G200" s="204"/>
      <c r="H200" s="216"/>
      <c r="I200" s="210" t="s">
        <v>238</v>
      </c>
      <c r="J200" s="200" t="s">
        <v>238</v>
      </c>
      <c r="K200" s="195">
        <f>IF(F200="M",S200,T200)</f>
      </c>
      <c r="L200" s="5"/>
      <c r="M200" s="6">
        <f>$I$8-1900</f>
        <v>110</v>
      </c>
      <c r="N200" s="18">
        <f>IF(K200="","",IF(H200=0,"NU",IF(H200=H199,N199,IF(F200=F199,N199+1,1))))</f>
      </c>
      <c r="O200" s="17">
        <f>IF(I200=0,"",IF(H200=H199,O199,IF(I200="NU","",IF(H200="","",IF(F200&lt;&gt;F199,1,IF(K200=K199,O199+1,1))))))</f>
      </c>
      <c r="P200" s="30">
        <f>IF(F200="w","W",IF(F200="w ","W",IF(F200="n","N",IF(F200="N ","N",IF(F200="m","M",IF(F200="M ","M",IF(F200="k","K",IF(F200="K ","K",""))))))))</f>
      </c>
      <c r="Q200" s="7" t="str">
        <f>IF(C200&lt;&gt;0,P200,"x")</f>
        <v>x</v>
      </c>
      <c r="R200" s="7" t="str">
        <f>IF(F200="M",1,IF(F200="K",2,IF(F200="N",3,IF(F200="W",4," "))))</f>
        <v> </v>
      </c>
      <c r="S200" s="13">
        <f t="shared" si="23"/>
      </c>
      <c r="T200" s="13">
        <f t="shared" si="22"/>
      </c>
      <c r="U200" s="110"/>
      <c r="V200" s="152">
        <f t="shared" si="24"/>
        <v>0</v>
      </c>
      <c r="W200" s="5">
        <f t="shared" si="25"/>
        <v>0</v>
      </c>
      <c r="X200" s="5">
        <f t="shared" si="26"/>
        <v>0</v>
      </c>
      <c r="Y200" s="5">
        <f t="shared" si="27"/>
      </c>
      <c r="Z200" s="156"/>
      <c r="AA200" s="156"/>
      <c r="AB200" s="156"/>
      <c r="AC200" s="156"/>
      <c r="AD200" s="121"/>
      <c r="AE200" s="121"/>
      <c r="AF200" s="121"/>
      <c r="AG200" s="121"/>
      <c r="AH200" s="102"/>
      <c r="AI200" s="117"/>
      <c r="AJ200" s="117"/>
      <c r="AK200" s="117"/>
      <c r="AL200" s="117"/>
      <c r="AM200" s="117"/>
      <c r="AN200" s="117"/>
      <c r="AO200" s="117"/>
      <c r="AP200" s="110"/>
      <c r="AQ200" s="118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0"/>
      <c r="CF200" s="110"/>
      <c r="CG200" s="110"/>
      <c r="CH200" s="110"/>
      <c r="CI200" s="110"/>
      <c r="CJ200" s="110"/>
      <c r="CK200" s="110"/>
      <c r="CL200" s="110"/>
      <c r="CM200" s="110"/>
      <c r="CN200" s="110"/>
      <c r="CO200" s="110"/>
      <c r="CP200" s="110"/>
      <c r="CQ200" s="110"/>
      <c r="CR200" s="110"/>
      <c r="CS200" s="110"/>
      <c r="CT200" s="110"/>
      <c r="CU200" s="110"/>
      <c r="CV200" s="110"/>
      <c r="CW200" s="110"/>
      <c r="CX200" s="110"/>
      <c r="CY200" s="110"/>
      <c r="CZ200" s="110"/>
      <c r="DA200" s="110"/>
      <c r="DB200" s="110"/>
      <c r="DC200" s="110"/>
      <c r="DD200" s="110"/>
      <c r="DE200" s="110"/>
      <c r="DF200" s="110"/>
      <c r="DG200" s="110"/>
      <c r="DH200" s="110"/>
    </row>
    <row r="201" spans="2:112" s="4" customFormat="1" ht="12" customHeight="1">
      <c r="B201" s="189"/>
      <c r="C201" s="205"/>
      <c r="D201" s="207"/>
      <c r="E201" s="191"/>
      <c r="F201" s="201"/>
      <c r="G201" s="204"/>
      <c r="H201" s="216"/>
      <c r="I201" s="210" t="s">
        <v>238</v>
      </c>
      <c r="J201" s="200" t="s">
        <v>238</v>
      </c>
      <c r="K201" s="195">
        <f>IF(F201="M",S201,T201)</f>
      </c>
      <c r="L201" s="5"/>
      <c r="M201" s="6">
        <f>$I$8-1900</f>
        <v>110</v>
      </c>
      <c r="N201" s="18">
        <f>IF(K201="","",IF(H201=0,"NU",IF(H201=H200,N200,IF(F201=F200,N200+1,1))))</f>
      </c>
      <c r="O201" s="17">
        <f>IF(I201=0,"",IF(H201=H200,O200,IF(I201="NU","",IF(H201="","",IF(F201&lt;&gt;F200,1,IF(K201=K200,O200+1,1))))))</f>
      </c>
      <c r="P201" s="30">
        <f>IF(F201="w","W",IF(F201="w ","W",IF(F201="n","N",IF(F201="N ","N",IF(F201="m","M",IF(F201="M ","M",IF(F201="k","K",IF(F201="K ","K",""))))))))</f>
      </c>
      <c r="Q201" s="7" t="str">
        <f>IF(C201&lt;&gt;0,P201,"x")</f>
        <v>x</v>
      </c>
      <c r="R201" s="7" t="str">
        <f>IF(F201="M",1,IF(F201="K",2,IF(F201="N",3,IF(F201="W",4," "))))</f>
        <v> </v>
      </c>
      <c r="S201" s="13">
        <f t="shared" si="23"/>
      </c>
      <c r="T201" s="13">
        <f t="shared" si="22"/>
      </c>
      <c r="U201" s="110"/>
      <c r="V201" s="152">
        <f t="shared" si="24"/>
        <v>0</v>
      </c>
      <c r="W201" s="5">
        <f t="shared" si="25"/>
        <v>0</v>
      </c>
      <c r="X201" s="5">
        <f t="shared" si="26"/>
        <v>0</v>
      </c>
      <c r="Y201" s="5">
        <f t="shared" si="27"/>
      </c>
      <c r="Z201" s="156"/>
      <c r="AA201" s="156"/>
      <c r="AB201" s="156"/>
      <c r="AC201" s="156"/>
      <c r="AD201" s="121"/>
      <c r="AE201" s="121"/>
      <c r="AF201" s="121"/>
      <c r="AG201" s="121"/>
      <c r="AH201" s="102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</row>
    <row r="202" spans="2:112" s="4" customFormat="1" ht="12" customHeight="1">
      <c r="B202" s="189"/>
      <c r="C202" s="205"/>
      <c r="D202" s="207"/>
      <c r="E202" s="191"/>
      <c r="F202" s="201"/>
      <c r="G202" s="204"/>
      <c r="H202" s="216"/>
      <c r="I202" s="210" t="s">
        <v>238</v>
      </c>
      <c r="J202" s="200" t="s">
        <v>238</v>
      </c>
      <c r="K202" s="195">
        <f>IF(F202="M",S202,T202)</f>
      </c>
      <c r="L202" s="5"/>
      <c r="M202" s="6">
        <f>$I$8-1900</f>
        <v>110</v>
      </c>
      <c r="N202" s="18">
        <f>IF(K202="","",IF(H202=0,"NU",IF(H202=H201,N201,IF(F202=F201,N201+1,1))))</f>
      </c>
      <c r="O202" s="17">
        <f>IF(I202=0,"",IF(H202=H201,O201,IF(I202="NU","",IF(H202="","",IF(F202&lt;&gt;F201,1,IF(K202=K201,O201+1,1))))))</f>
      </c>
      <c r="P202" s="30">
        <f>IF(F202="w","W",IF(F202="w ","W",IF(F202="n","N",IF(F202="N ","N",IF(F202="m","M",IF(F202="M ","M",IF(F202="k","K",IF(F202="K ","K",""))))))))</f>
      </c>
      <c r="Q202" s="7" t="str">
        <f>IF(C202&lt;&gt;0,P202,"x")</f>
        <v>x</v>
      </c>
      <c r="R202" s="7" t="str">
        <f>IF(F202="M",1,IF(F202="K",2,IF(F202="N",3,IF(F202="W",4," "))))</f>
        <v> </v>
      </c>
      <c r="S202" s="13">
        <f t="shared" si="23"/>
      </c>
      <c r="T202" s="13">
        <f t="shared" si="22"/>
      </c>
      <c r="U202" s="110"/>
      <c r="V202" s="152">
        <f t="shared" si="24"/>
        <v>0</v>
      </c>
      <c r="W202" s="5">
        <f t="shared" si="25"/>
        <v>0</v>
      </c>
      <c r="X202" s="5">
        <f t="shared" si="26"/>
        <v>0</v>
      </c>
      <c r="Y202" s="5">
        <f t="shared" si="27"/>
      </c>
      <c r="Z202" s="156"/>
      <c r="AA202" s="156"/>
      <c r="AB202" s="156"/>
      <c r="AC202" s="156"/>
      <c r="AD202" s="121"/>
      <c r="AE202" s="121"/>
      <c r="AF202" s="121"/>
      <c r="AG202" s="121"/>
      <c r="AH202" s="102"/>
      <c r="AI202" s="117"/>
      <c r="AJ202" s="117"/>
      <c r="AK202" s="117"/>
      <c r="AL202" s="117"/>
      <c r="AM202" s="117"/>
      <c r="AN202" s="117"/>
      <c r="AO202" s="117"/>
      <c r="AP202" s="110"/>
      <c r="AQ202" s="118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110"/>
      <c r="CJ202" s="110"/>
      <c r="CK202" s="110"/>
      <c r="CL202" s="110"/>
      <c r="CM202" s="110"/>
      <c r="CN202" s="110"/>
      <c r="CO202" s="110"/>
      <c r="CP202" s="110"/>
      <c r="CQ202" s="110"/>
      <c r="CR202" s="110"/>
      <c r="CS202" s="110"/>
      <c r="CT202" s="110"/>
      <c r="CU202" s="110"/>
      <c r="CV202" s="110"/>
      <c r="CW202" s="110"/>
      <c r="CX202" s="110"/>
      <c r="CY202" s="110"/>
      <c r="CZ202" s="110"/>
      <c r="DA202" s="110"/>
      <c r="DB202" s="110"/>
      <c r="DC202" s="110"/>
      <c r="DD202" s="110"/>
      <c r="DE202" s="110"/>
      <c r="DF202" s="110"/>
      <c r="DG202" s="110"/>
      <c r="DH202" s="110"/>
    </row>
    <row r="203" spans="2:112" s="4" customFormat="1" ht="12" customHeight="1">
      <c r="B203" s="189"/>
      <c r="C203" s="205"/>
      <c r="D203" s="207"/>
      <c r="E203" s="191"/>
      <c r="F203" s="201"/>
      <c r="G203" s="204"/>
      <c r="H203" s="216"/>
      <c r="I203" s="212" t="s">
        <v>238</v>
      </c>
      <c r="J203" s="200" t="s">
        <v>238</v>
      </c>
      <c r="K203" s="195">
        <f>IF(F203="M",S203,T203)</f>
      </c>
      <c r="L203" s="5"/>
      <c r="M203" s="6">
        <f>$I$8-1900</f>
        <v>110</v>
      </c>
      <c r="N203" s="18">
        <f>IF(K203="","",IF(H203=0,"NU",IF(H203=H202,N202,IF(F203=F202,N202+1,1))))</f>
      </c>
      <c r="O203" s="17">
        <f>IF(I203=0,"",IF(H203=H202,O202,IF(I203="NU","",IF(H203="","",IF(F203&lt;&gt;F202,1,IF(K203=K202,O202+1,1))))))</f>
      </c>
      <c r="P203" s="30">
        <f>IF(F203="w","W",IF(F203="w ","W",IF(F203="n","N",IF(F203="N ","N",IF(F203="m","M",IF(F203="M ","M",IF(F203="k","K",IF(F203="K ","K",""))))))))</f>
      </c>
      <c r="Q203" s="7" t="str">
        <f>IF(C203&lt;&gt;0,P203,"x")</f>
        <v>x</v>
      </c>
      <c r="R203" s="7" t="str">
        <f>IF(F203="M",1,IF(F203="K",2,IF(F203="N",3,IF(F203="W",4," "))))</f>
        <v> </v>
      </c>
      <c r="S203" s="13">
        <f t="shared" si="23"/>
      </c>
      <c r="T203" s="13">
        <f t="shared" si="22"/>
      </c>
      <c r="U203" s="110"/>
      <c r="V203" s="152">
        <f t="shared" si="24"/>
        <v>0</v>
      </c>
      <c r="W203" s="5">
        <f t="shared" si="25"/>
        <v>0</v>
      </c>
      <c r="X203" s="5">
        <f t="shared" si="26"/>
        <v>0</v>
      </c>
      <c r="Y203" s="5">
        <f t="shared" si="27"/>
      </c>
      <c r="Z203" s="156"/>
      <c r="AA203" s="156"/>
      <c r="AB203" s="156"/>
      <c r="AC203" s="156"/>
      <c r="AD203" s="121"/>
      <c r="AE203" s="121"/>
      <c r="AF203" s="121"/>
      <c r="AG203" s="121"/>
      <c r="AH203" s="102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</row>
    <row r="204" spans="2:112" s="4" customFormat="1" ht="12" customHeight="1">
      <c r="B204" s="189"/>
      <c r="C204" s="205"/>
      <c r="D204" s="207"/>
      <c r="E204" s="191"/>
      <c r="F204" s="201"/>
      <c r="G204" s="204"/>
      <c r="H204" s="216"/>
      <c r="I204" s="210" t="s">
        <v>238</v>
      </c>
      <c r="J204" s="200" t="s">
        <v>238</v>
      </c>
      <c r="K204" s="195">
        <f>IF(F204="M",S204,T204)</f>
      </c>
      <c r="L204" s="5"/>
      <c r="M204" s="6">
        <f>$I$8-1900</f>
        <v>110</v>
      </c>
      <c r="N204" s="18">
        <f>IF(K204="","",IF(H204=0,"NU",IF(H204=H203,N203,IF(F204=F203,N203+1,1))))</f>
      </c>
      <c r="O204" s="17">
        <f>IF(I204=0,"",IF(H204=H203,O203,IF(I204="NU","",IF(H204="","",IF(F204&lt;&gt;F203,1,IF(K204=K203,O203+1,1))))))</f>
      </c>
      <c r="P204" s="30">
        <f>IF(F204="w","W",IF(F204="w ","W",IF(F204="n","N",IF(F204="N ","N",IF(F204="m","M",IF(F204="M ","M",IF(F204="k","K",IF(F204="K ","K",""))))))))</f>
      </c>
      <c r="Q204" s="7" t="str">
        <f>IF(C204&lt;&gt;0,P204,"x")</f>
        <v>x</v>
      </c>
      <c r="R204" s="7" t="str">
        <f>IF(F204="M",1,IF(F204="K",2,IF(F204="N",3,IF(F204="W",4," "))))</f>
        <v> </v>
      </c>
      <c r="S204" s="13">
        <f t="shared" si="23"/>
      </c>
      <c r="T204" s="13">
        <f t="shared" si="22"/>
      </c>
      <c r="U204" s="110"/>
      <c r="V204" s="152">
        <f t="shared" si="24"/>
        <v>0</v>
      </c>
      <c r="W204" s="5">
        <f t="shared" si="25"/>
        <v>0</v>
      </c>
      <c r="X204" s="5">
        <f t="shared" si="26"/>
        <v>0</v>
      </c>
      <c r="Y204" s="5">
        <f t="shared" si="27"/>
      </c>
      <c r="Z204" s="156"/>
      <c r="AA204" s="156"/>
      <c r="AB204" s="156"/>
      <c r="AC204" s="156"/>
      <c r="AD204" s="121"/>
      <c r="AE204" s="121"/>
      <c r="AF204" s="121"/>
      <c r="AG204" s="121"/>
      <c r="AH204" s="102"/>
      <c r="AI204" s="117"/>
      <c r="AJ204" s="117"/>
      <c r="AK204" s="117"/>
      <c r="AL204" s="117"/>
      <c r="AM204" s="117"/>
      <c r="AN204" s="117"/>
      <c r="AO204" s="117"/>
      <c r="AP204" s="110"/>
      <c r="AQ204" s="118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0"/>
      <c r="CF204" s="110"/>
      <c r="CG204" s="110"/>
      <c r="CH204" s="110"/>
      <c r="CI204" s="110"/>
      <c r="CJ204" s="110"/>
      <c r="CK204" s="110"/>
      <c r="CL204" s="110"/>
      <c r="CM204" s="110"/>
      <c r="CN204" s="110"/>
      <c r="CO204" s="110"/>
      <c r="CP204" s="110"/>
      <c r="CQ204" s="110"/>
      <c r="CR204" s="110"/>
      <c r="CS204" s="110"/>
      <c r="CT204" s="110"/>
      <c r="CU204" s="110"/>
      <c r="CV204" s="110"/>
      <c r="CW204" s="110"/>
      <c r="CX204" s="110"/>
      <c r="CY204" s="110"/>
      <c r="CZ204" s="110"/>
      <c r="DA204" s="110"/>
      <c r="DB204" s="110"/>
      <c r="DC204" s="110"/>
      <c r="DD204" s="110"/>
      <c r="DE204" s="110"/>
      <c r="DF204" s="110"/>
      <c r="DG204" s="110"/>
      <c r="DH204" s="110"/>
    </row>
    <row r="205" spans="2:112" s="4" customFormat="1" ht="12" customHeight="1">
      <c r="B205" s="189"/>
      <c r="C205" s="205"/>
      <c r="D205" s="207"/>
      <c r="E205" s="191"/>
      <c r="F205" s="201"/>
      <c r="G205" s="204"/>
      <c r="H205" s="216"/>
      <c r="I205" s="212" t="s">
        <v>238</v>
      </c>
      <c r="J205" s="200" t="s">
        <v>238</v>
      </c>
      <c r="K205" s="195">
        <f>IF(F205="M",S205,T205)</f>
      </c>
      <c r="L205" s="5"/>
      <c r="M205" s="6">
        <f>$I$8-1900</f>
        <v>110</v>
      </c>
      <c r="N205" s="18">
        <f>IF(K205="","",IF(H205=0,"NU",IF(H205=H204,N204,IF(F205=F204,N204+1,1))))</f>
      </c>
      <c r="O205" s="17">
        <f>IF(I205=0,"",IF(H205=H204,O204,IF(I205="NU","",IF(H205="","",IF(F205&lt;&gt;F204,1,IF(K205=K204,O204+1,1))))))</f>
      </c>
      <c r="P205" s="30">
        <f>IF(F205="w","W",IF(F205="w ","W",IF(F205="n","N",IF(F205="N ","N",IF(F205="m","M",IF(F205="M ","M",IF(F205="k","K",IF(F205="K ","K",""))))))))</f>
      </c>
      <c r="Q205" s="7" t="str">
        <f>IF(C205&lt;&gt;0,P205,"x")</f>
        <v>x</v>
      </c>
      <c r="R205" s="7" t="str">
        <f>IF(F205="M",1,IF(F205="K",2,IF(F205="N",3,IF(F205="W",4," "))))</f>
        <v> </v>
      </c>
      <c r="S205" s="13">
        <f t="shared" si="23"/>
      </c>
      <c r="T205" s="13">
        <f aca="true" t="shared" si="28" ref="T205:T212">IF(E205=0,"",IF(M205-E205&gt;=30,"K3",IF(M205-E205&gt;=20,"K2",IF(M205-E205&gt;=12,"K1",))))</f>
      </c>
      <c r="U205" s="110"/>
      <c r="V205" s="152">
        <f t="shared" si="24"/>
        <v>0</v>
      </c>
      <c r="W205" s="5">
        <f t="shared" si="25"/>
        <v>0</v>
      </c>
      <c r="X205" s="5">
        <f t="shared" si="26"/>
        <v>0</v>
      </c>
      <c r="Y205" s="5">
        <f t="shared" si="27"/>
      </c>
      <c r="Z205" s="156"/>
      <c r="AA205" s="156"/>
      <c r="AB205" s="156"/>
      <c r="AC205" s="156"/>
      <c r="AD205" s="121"/>
      <c r="AE205" s="121"/>
      <c r="AF205" s="121"/>
      <c r="AG205" s="121"/>
      <c r="AH205" s="102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</row>
    <row r="206" spans="2:112" s="4" customFormat="1" ht="12" customHeight="1">
      <c r="B206" s="189"/>
      <c r="C206" s="190"/>
      <c r="D206" s="207"/>
      <c r="E206" s="191"/>
      <c r="F206" s="201"/>
      <c r="G206" s="204"/>
      <c r="H206" s="216"/>
      <c r="I206" s="210" t="s">
        <v>238</v>
      </c>
      <c r="J206" s="200" t="s">
        <v>238</v>
      </c>
      <c r="K206" s="195">
        <f>IF(F206="M",S206,T206)</f>
      </c>
      <c r="L206" s="5"/>
      <c r="M206" s="6">
        <f>$I$8-1900</f>
        <v>110</v>
      </c>
      <c r="N206" s="18">
        <f>IF(K206="","",IF(H206=0,"NU",IF(H206=H205,N205,IF(F206=F205,N205+1,1))))</f>
      </c>
      <c r="O206" s="17">
        <f>IF(I206=0,"",IF(H206=H205,O205,IF(I206="NU","",IF(H206="","",IF(F206&lt;&gt;F205,1,IF(K206=K205,O205+1,1))))))</f>
      </c>
      <c r="P206" s="30">
        <f>IF(F206="w","W",IF(F206="w ","W",IF(F206="n","N",IF(F206="N ","N",IF(F206="m","M",IF(F206="M ","M",IF(F206="k","K",IF(F206="K ","K",""))))))))</f>
      </c>
      <c r="Q206" s="7" t="str">
        <f>IF(C206&lt;&gt;0,P206,"x")</f>
        <v>x</v>
      </c>
      <c r="R206" s="7" t="str">
        <f>IF(F206="M",1,IF(F206="K",2,IF(F206="N",3,IF(F206="W",4," "))))</f>
        <v> </v>
      </c>
      <c r="S206" s="13">
        <f t="shared" si="23"/>
      </c>
      <c r="T206" s="13">
        <f t="shared" si="28"/>
      </c>
      <c r="U206" s="110"/>
      <c r="V206" s="152">
        <f t="shared" si="24"/>
        <v>0</v>
      </c>
      <c r="W206" s="5">
        <f t="shared" si="25"/>
        <v>0</v>
      </c>
      <c r="X206" s="5">
        <f t="shared" si="26"/>
        <v>0</v>
      </c>
      <c r="Y206" s="5">
        <f t="shared" si="27"/>
      </c>
      <c r="Z206" s="156"/>
      <c r="AA206" s="156"/>
      <c r="AB206" s="156"/>
      <c r="AC206" s="156"/>
      <c r="AD206" s="121"/>
      <c r="AE206" s="121"/>
      <c r="AF206" s="121"/>
      <c r="AG206" s="121"/>
      <c r="AH206" s="102"/>
      <c r="AI206" s="117"/>
      <c r="AJ206" s="117"/>
      <c r="AK206" s="117"/>
      <c r="AL206" s="117"/>
      <c r="AM206" s="117"/>
      <c r="AN206" s="117"/>
      <c r="AO206" s="117"/>
      <c r="AP206" s="110"/>
      <c r="AQ206" s="118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/>
      <c r="BI206" s="110"/>
      <c r="BJ206" s="110"/>
      <c r="BK206" s="110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/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</row>
    <row r="207" spans="2:112" s="4" customFormat="1" ht="12" customHeight="1">
      <c r="B207" s="189"/>
      <c r="C207" s="190"/>
      <c r="D207" s="207"/>
      <c r="E207" s="191"/>
      <c r="F207" s="201"/>
      <c r="G207" s="204"/>
      <c r="H207" s="216"/>
      <c r="I207" s="210" t="s">
        <v>238</v>
      </c>
      <c r="J207" s="200" t="s">
        <v>238</v>
      </c>
      <c r="K207" s="195">
        <f>IF(F207="M",S207,T207)</f>
      </c>
      <c r="L207" s="5"/>
      <c r="M207" s="6">
        <f>$I$8-1900</f>
        <v>110</v>
      </c>
      <c r="N207" s="18">
        <f>IF(K207="","",IF(H207=0,"NU",IF(H207=H206,N206,IF(F207=F206,N206+1,1))))</f>
      </c>
      <c r="O207" s="17">
        <f>IF(I207=0,"",IF(H207=H206,O206,IF(I207="NU","",IF(H207="","",IF(F207&lt;&gt;F206,1,IF(K207=K206,O206+1,1))))))</f>
      </c>
      <c r="P207" s="30">
        <f>IF(F207="w","W",IF(F207="w ","W",IF(F207="n","N",IF(F207="N ","N",IF(F207="m","M",IF(F207="M ","M",IF(F207="k","K",IF(F207="K ","K",""))))))))</f>
      </c>
      <c r="Q207" s="7" t="str">
        <f>IF(C207&lt;&gt;0,P207,"x")</f>
        <v>x</v>
      </c>
      <c r="R207" s="7" t="str">
        <f>IF(F207="M",1,IF(F207="K",2,IF(F207="N",3,IF(F207="W",4," "))))</f>
        <v> </v>
      </c>
      <c r="S207" s="13">
        <f t="shared" si="23"/>
      </c>
      <c r="T207" s="13">
        <f t="shared" si="28"/>
      </c>
      <c r="U207" s="110"/>
      <c r="V207" s="152">
        <f t="shared" si="24"/>
        <v>0</v>
      </c>
      <c r="W207" s="5">
        <f t="shared" si="25"/>
        <v>0</v>
      </c>
      <c r="X207" s="5">
        <f t="shared" si="26"/>
        <v>0</v>
      </c>
      <c r="Y207" s="5">
        <f t="shared" si="27"/>
      </c>
      <c r="Z207" s="156"/>
      <c r="AA207" s="156"/>
      <c r="AB207" s="156"/>
      <c r="AC207" s="156"/>
      <c r="AD207" s="121"/>
      <c r="AE207" s="121"/>
      <c r="AF207" s="121"/>
      <c r="AG207" s="121"/>
      <c r="AH207" s="102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</row>
    <row r="208" spans="2:112" s="4" customFormat="1" ht="12" customHeight="1">
      <c r="B208" s="189"/>
      <c r="C208" s="190"/>
      <c r="D208" s="207"/>
      <c r="E208" s="191"/>
      <c r="F208" s="201"/>
      <c r="G208" s="204"/>
      <c r="H208" s="216"/>
      <c r="I208" s="212" t="s">
        <v>238</v>
      </c>
      <c r="J208" s="200" t="s">
        <v>238</v>
      </c>
      <c r="K208" s="195">
        <f>IF(F208="M",S208,T208)</f>
      </c>
      <c r="L208" s="5"/>
      <c r="M208" s="6">
        <f>$I$8-1900</f>
        <v>110</v>
      </c>
      <c r="N208" s="18">
        <f>IF(K208="","",IF(H208=0,"NU",IF(H208=H207,N207,IF(F208=F207,N207+1,1))))</f>
      </c>
      <c r="O208" s="17">
        <f>IF(I208=0,"",IF(H208=H207,O207,IF(I208="NU","",IF(H208="","",IF(F208&lt;&gt;F207,1,IF(K208=K207,O207+1,1))))))</f>
      </c>
      <c r="P208" s="30">
        <f>IF(F208="w","W",IF(F208="w ","W",IF(F208="n","N",IF(F208="N ","N",IF(F208="m","M",IF(F208="M ","M",IF(F208="k","K",IF(F208="K ","K",""))))))))</f>
      </c>
      <c r="Q208" s="7" t="str">
        <f>IF(C208&lt;&gt;0,P208,"x")</f>
        <v>x</v>
      </c>
      <c r="R208" s="7" t="str">
        <f>IF(F208="M",1,IF(F208="K",2,IF(F208="N",3,IF(F208="W",4," "))))</f>
        <v> </v>
      </c>
      <c r="S208" s="13">
        <f t="shared" si="23"/>
      </c>
      <c r="T208" s="13">
        <f t="shared" si="28"/>
      </c>
      <c r="U208" s="110"/>
      <c r="V208" s="152">
        <f t="shared" si="24"/>
        <v>0</v>
      </c>
      <c r="W208" s="5">
        <f t="shared" si="25"/>
        <v>0</v>
      </c>
      <c r="X208" s="5">
        <f t="shared" si="26"/>
        <v>0</v>
      </c>
      <c r="Y208" s="5">
        <f t="shared" si="27"/>
      </c>
      <c r="Z208" s="156"/>
      <c r="AA208" s="156"/>
      <c r="AB208" s="156"/>
      <c r="AC208" s="156"/>
      <c r="AD208" s="121"/>
      <c r="AE208" s="121"/>
      <c r="AF208" s="121"/>
      <c r="AG208" s="121"/>
      <c r="AH208" s="102"/>
      <c r="AI208" s="117"/>
      <c r="AJ208" s="117"/>
      <c r="AK208" s="117"/>
      <c r="AL208" s="117"/>
      <c r="AM208" s="117"/>
      <c r="AN208" s="117"/>
      <c r="AO208" s="117"/>
      <c r="AP208" s="110"/>
      <c r="AQ208" s="118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</row>
    <row r="209" spans="2:112" s="4" customFormat="1" ht="12" customHeight="1">
      <c r="B209" s="189"/>
      <c r="C209" s="190"/>
      <c r="D209" s="207"/>
      <c r="E209" s="191"/>
      <c r="F209" s="201"/>
      <c r="G209" s="204"/>
      <c r="H209" s="216"/>
      <c r="I209" s="212" t="s">
        <v>238</v>
      </c>
      <c r="J209" s="200" t="s">
        <v>238</v>
      </c>
      <c r="K209" s="195">
        <f>IF(F209="M",S209,T209)</f>
      </c>
      <c r="L209" s="5"/>
      <c r="M209" s="6">
        <f>$I$8-1900</f>
        <v>110</v>
      </c>
      <c r="N209" s="18">
        <f>IF(K209="","",IF(H209=0,"NU",IF(H209=H208,N208,IF(F209=F208,N208+1,1))))</f>
      </c>
      <c r="O209" s="17">
        <f>IF(I209=0,"",IF(H209=H208,O208,IF(I209="NU","",IF(H209="","",IF(F209&lt;&gt;F208,1,IF(K209=K208,O208+1,1))))))</f>
      </c>
      <c r="P209" s="30">
        <f>IF(F209="w","W",IF(F209="w ","W",IF(F209="n","N",IF(F209="N ","N",IF(F209="m","M",IF(F209="M ","M",IF(F209="k","K",IF(F209="K ","K",""))))))))</f>
      </c>
      <c r="Q209" s="7" t="str">
        <f>IF(C209&lt;&gt;0,P209,"x")</f>
        <v>x</v>
      </c>
      <c r="R209" s="7" t="str">
        <f>IF(F209="M",1,IF(F209="K",2,IF(F209="N",3,IF(F209="W",4," "))))</f>
        <v> </v>
      </c>
      <c r="S209" s="13">
        <f t="shared" si="23"/>
      </c>
      <c r="T209" s="13">
        <f t="shared" si="28"/>
      </c>
      <c r="U209" s="110"/>
      <c r="V209" s="152">
        <f t="shared" si="24"/>
        <v>0</v>
      </c>
      <c r="W209" s="5">
        <f t="shared" si="25"/>
        <v>0</v>
      </c>
      <c r="X209" s="5">
        <f t="shared" si="26"/>
        <v>0</v>
      </c>
      <c r="Y209" s="5">
        <f t="shared" si="27"/>
      </c>
      <c r="Z209" s="156"/>
      <c r="AA209" s="156"/>
      <c r="AB209" s="156"/>
      <c r="AC209" s="156"/>
      <c r="AD209" s="121"/>
      <c r="AE209" s="121"/>
      <c r="AF209" s="121"/>
      <c r="AG209" s="121"/>
      <c r="AH209" s="102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16"/>
      <c r="DA209" s="116"/>
      <c r="DB209" s="116"/>
      <c r="DC209" s="116"/>
      <c r="DD209" s="116"/>
      <c r="DE209" s="116"/>
      <c r="DF209" s="116"/>
      <c r="DG209" s="116"/>
      <c r="DH209" s="116"/>
    </row>
    <row r="210" spans="2:112" s="4" customFormat="1" ht="12" customHeight="1">
      <c r="B210" s="189"/>
      <c r="C210" s="190"/>
      <c r="D210" s="207"/>
      <c r="E210" s="191"/>
      <c r="F210" s="201"/>
      <c r="G210" s="204"/>
      <c r="H210" s="216"/>
      <c r="I210" s="212" t="s">
        <v>238</v>
      </c>
      <c r="J210" s="200" t="s">
        <v>238</v>
      </c>
      <c r="K210" s="195">
        <f>IF(F210="M",S210,T210)</f>
      </c>
      <c r="L210" s="5"/>
      <c r="M210" s="6">
        <f>$I$8-1900</f>
        <v>110</v>
      </c>
      <c r="N210" s="18">
        <f>IF(K210="","",IF(H210=0,"NU",IF(H210=H209,N209,IF(F210=F209,N209+1,1))))</f>
      </c>
      <c r="O210" s="17">
        <f>IF(I210=0,"",IF(H210=H209,O209,IF(I210="NU","",IF(H210="","",IF(F210&lt;&gt;F209,1,IF(K210=K209,O209+1,1))))))</f>
      </c>
      <c r="P210" s="30">
        <f>IF(F210="w","W",IF(F210="w ","W",IF(F210="n","N",IF(F210="N ","N",IF(F210="m","M",IF(F210="M ","M",IF(F210="k","K",IF(F210="K ","K",""))))))))</f>
      </c>
      <c r="Q210" s="7" t="str">
        <f>IF(C210&lt;&gt;0,P210,"x")</f>
        <v>x</v>
      </c>
      <c r="R210" s="7" t="str">
        <f>IF(F210="M",1,IF(F210="K",2,IF(F210="N",3,IF(F210="W",4," "))))</f>
        <v> </v>
      </c>
      <c r="S210" s="13">
        <f t="shared" si="23"/>
      </c>
      <c r="T210" s="13">
        <f t="shared" si="28"/>
      </c>
      <c r="U210" s="110"/>
      <c r="V210" s="152">
        <f t="shared" si="24"/>
        <v>0</v>
      </c>
      <c r="W210" s="5">
        <f t="shared" si="25"/>
        <v>0</v>
      </c>
      <c r="X210" s="5">
        <f t="shared" si="26"/>
        <v>0</v>
      </c>
      <c r="Y210" s="5">
        <f t="shared" si="27"/>
      </c>
      <c r="Z210" s="156"/>
      <c r="AA210" s="156"/>
      <c r="AB210" s="156"/>
      <c r="AC210" s="156"/>
      <c r="AD210" s="121"/>
      <c r="AE210" s="121"/>
      <c r="AF210" s="121"/>
      <c r="AG210" s="121"/>
      <c r="AH210" s="102"/>
      <c r="AI210" s="117"/>
      <c r="AJ210" s="117"/>
      <c r="AK210" s="117"/>
      <c r="AL210" s="117"/>
      <c r="AM210" s="117"/>
      <c r="AN210" s="117"/>
      <c r="AO210" s="117"/>
      <c r="AP210" s="110"/>
      <c r="AQ210" s="118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/>
      <c r="BQ210" s="110"/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0"/>
      <c r="CF210" s="110"/>
      <c r="CG210" s="110"/>
      <c r="CH210" s="110"/>
      <c r="CI210" s="110"/>
      <c r="CJ210" s="110"/>
      <c r="CK210" s="110"/>
      <c r="CL210" s="110"/>
      <c r="CM210" s="110"/>
      <c r="CN210" s="110"/>
      <c r="CO210" s="110"/>
      <c r="CP210" s="110"/>
      <c r="CQ210" s="110"/>
      <c r="CR210" s="110"/>
      <c r="CS210" s="110"/>
      <c r="CT210" s="110"/>
      <c r="CU210" s="110"/>
      <c r="CV210" s="110"/>
      <c r="CW210" s="110"/>
      <c r="CX210" s="110"/>
      <c r="CY210" s="110"/>
      <c r="CZ210" s="110"/>
      <c r="DA210" s="110"/>
      <c r="DB210" s="110"/>
      <c r="DC210" s="110"/>
      <c r="DD210" s="110"/>
      <c r="DE210" s="110"/>
      <c r="DF210" s="110"/>
      <c r="DG210" s="110"/>
      <c r="DH210" s="110"/>
    </row>
    <row r="211" spans="2:112" s="4" customFormat="1" ht="12" customHeight="1">
      <c r="B211" s="189"/>
      <c r="C211" s="190"/>
      <c r="D211" s="207"/>
      <c r="E211" s="191"/>
      <c r="F211" s="201"/>
      <c r="G211" s="204"/>
      <c r="H211" s="216"/>
      <c r="I211" s="210" t="s">
        <v>238</v>
      </c>
      <c r="J211" s="200" t="s">
        <v>238</v>
      </c>
      <c r="K211" s="195">
        <f>IF(F211="M",S211,T211)</f>
      </c>
      <c r="L211" s="5"/>
      <c r="M211" s="6">
        <f>$I$8-1900</f>
        <v>110</v>
      </c>
      <c r="N211" s="18">
        <f>IF(K211="","",IF(H211=0,"NU",IF(H211=H210,N210,IF(F211=F210,N210+1,1))))</f>
      </c>
      <c r="O211" s="17">
        <f>IF(I211=0,"",IF(H211=H210,O210,IF(I211="NU","",IF(H211="","",IF(F211&lt;&gt;F210,1,IF(K211=K210,O210+1,1))))))</f>
      </c>
      <c r="P211" s="30">
        <f>IF(F211="w","W",IF(F211="w ","W",IF(F211="n","N",IF(F211="N ","N",IF(F211="m","M",IF(F211="M ","M",IF(F211="k","K",IF(F211="K ","K",""))))))))</f>
      </c>
      <c r="Q211" s="7" t="str">
        <f>IF(C211&lt;&gt;0,P211,"x")</f>
        <v>x</v>
      </c>
      <c r="R211" s="7" t="str">
        <f>IF(F211="M",1,IF(F211="K",2,IF(F211="N",3,IF(F211="W",4," "))))</f>
        <v> </v>
      </c>
      <c r="S211" s="13">
        <f t="shared" si="23"/>
      </c>
      <c r="T211" s="13">
        <f t="shared" si="28"/>
      </c>
      <c r="U211" s="110"/>
      <c r="V211" s="152">
        <f t="shared" si="24"/>
        <v>0</v>
      </c>
      <c r="W211" s="5">
        <f t="shared" si="25"/>
        <v>0</v>
      </c>
      <c r="X211" s="5">
        <f t="shared" si="26"/>
        <v>0</v>
      </c>
      <c r="Y211" s="5">
        <f t="shared" si="27"/>
      </c>
      <c r="Z211" s="156"/>
      <c r="AA211" s="156"/>
      <c r="AB211" s="156"/>
      <c r="AC211" s="156"/>
      <c r="AD211" s="121"/>
      <c r="AE211" s="121"/>
      <c r="AF211" s="121"/>
      <c r="AG211" s="121"/>
      <c r="AH211" s="102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16"/>
      <c r="DA211" s="116"/>
      <c r="DB211" s="116"/>
      <c r="DC211" s="116"/>
      <c r="DD211" s="116"/>
      <c r="DE211" s="116"/>
      <c r="DF211" s="116"/>
      <c r="DG211" s="116"/>
      <c r="DH211" s="116"/>
    </row>
    <row r="212" spans="2:112" s="4" customFormat="1" ht="12" customHeight="1">
      <c r="B212" s="189"/>
      <c r="C212" s="190"/>
      <c r="D212" s="207"/>
      <c r="E212" s="191"/>
      <c r="F212" s="201"/>
      <c r="G212" s="204"/>
      <c r="H212" s="216"/>
      <c r="I212" s="210" t="s">
        <v>238</v>
      </c>
      <c r="J212" s="200" t="s">
        <v>238</v>
      </c>
      <c r="K212" s="195">
        <f>IF(F212="M",S212,T212)</f>
      </c>
      <c r="L212" s="5"/>
      <c r="M212" s="6">
        <f>$I$8-1900</f>
        <v>110</v>
      </c>
      <c r="N212" s="18">
        <f>IF(K212="","",IF(H212=0,"NU",IF(H212=H211,N211,IF(F212=F211,N211+1,1))))</f>
      </c>
      <c r="O212" s="17">
        <f>IF(I212=0,"",IF(H212=H211,O211,IF(I212="NU","",IF(H212="","",IF(F212&lt;&gt;F211,1,IF(K212=K211,O211+1,1))))))</f>
      </c>
      <c r="P212" s="30">
        <f>IF(F212="w","W",IF(F212="w ","W",IF(F212="n","N",IF(F212="N ","N",IF(F212="m","M",IF(F212="M ","M",IF(F212="k","K",IF(F212="K ","K",""))))))))</f>
      </c>
      <c r="Q212" s="7" t="str">
        <f>IF(C212&lt;&gt;0,P212,"x")</f>
        <v>x</v>
      </c>
      <c r="R212" s="7" t="str">
        <f>IF(F212="M",1,IF(F212="K",2,IF(F212="N",3,IF(F212="W",4," "))))</f>
        <v> </v>
      </c>
      <c r="S212" s="13">
        <f t="shared" si="23"/>
      </c>
      <c r="T212" s="13">
        <f t="shared" si="28"/>
      </c>
      <c r="U212" s="110"/>
      <c r="V212" s="152">
        <f t="shared" si="24"/>
        <v>0</v>
      </c>
      <c r="W212" s="5">
        <f t="shared" si="25"/>
        <v>0</v>
      </c>
      <c r="X212" s="5">
        <f t="shared" si="26"/>
        <v>0</v>
      </c>
      <c r="Y212" s="5">
        <f t="shared" si="27"/>
      </c>
      <c r="Z212" s="156"/>
      <c r="AA212" s="156"/>
      <c r="AB212" s="156"/>
      <c r="AC212" s="156"/>
      <c r="AD212" s="121"/>
      <c r="AE212" s="121"/>
      <c r="AF212" s="121"/>
      <c r="AG212" s="121"/>
      <c r="AH212" s="102"/>
      <c r="AI212" s="117"/>
      <c r="AJ212" s="117"/>
      <c r="AK212" s="117"/>
      <c r="AL212" s="117"/>
      <c r="AM212" s="117"/>
      <c r="AN212" s="117"/>
      <c r="AO212" s="117"/>
      <c r="AP212" s="110"/>
      <c r="AQ212" s="118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/>
      <c r="BQ212" s="110"/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0"/>
      <c r="CF212" s="110"/>
      <c r="CG212" s="110"/>
      <c r="CH212" s="110"/>
      <c r="CI212" s="110"/>
      <c r="CJ212" s="110"/>
      <c r="CK212" s="110"/>
      <c r="CL212" s="110"/>
      <c r="CM212" s="110"/>
      <c r="CN212" s="110"/>
      <c r="CO212" s="110"/>
      <c r="CP212" s="110"/>
      <c r="CQ212" s="110"/>
      <c r="CR212" s="110"/>
      <c r="CS212" s="110"/>
      <c r="CT212" s="110"/>
      <c r="CU212" s="110"/>
      <c r="CV212" s="110"/>
      <c r="CW212" s="110"/>
      <c r="CX212" s="110"/>
      <c r="CY212" s="110"/>
      <c r="CZ212" s="110"/>
      <c r="DA212" s="110"/>
      <c r="DB212" s="110"/>
      <c r="DC212" s="110"/>
      <c r="DD212" s="110"/>
      <c r="DE212" s="110"/>
      <c r="DF212" s="110"/>
      <c r="DG212" s="110"/>
      <c r="DH212" s="110"/>
    </row>
    <row r="213" spans="2:112" s="4" customFormat="1" ht="12" customHeight="1">
      <c r="B213" s="189"/>
      <c r="C213" s="190"/>
      <c r="D213" s="207"/>
      <c r="E213" s="191"/>
      <c r="F213" s="201"/>
      <c r="G213" s="204"/>
      <c r="H213" s="216"/>
      <c r="I213" s="212" t="s">
        <v>238</v>
      </c>
      <c r="J213" s="200" t="s">
        <v>238</v>
      </c>
      <c r="K213" s="195">
        <f>IF(F213="M",S213,T213)</f>
      </c>
      <c r="L213" s="5"/>
      <c r="M213" s="6">
        <f>$I$8-1900</f>
        <v>110</v>
      </c>
      <c r="N213" s="18">
        <f>IF(K213="","",IF(H213=0,"NU",IF(H213=H212,N212,IF(F213=F212,N212+1,1))))</f>
      </c>
      <c r="O213" s="17">
        <f>IF(I213=0,"",IF(H213=H212,O212,IF(I213="NU","",IF(H213="","",IF(F213&lt;&gt;F212,1,IF(K213=K212,O212+1,1))))))</f>
      </c>
      <c r="P213" s="30">
        <f>IF(F213="w","W",IF(F213="w ","W",IF(F213="n","N",IF(F213="N ","N",IF(F213="m","M",IF(F213="M ","M",IF(F213="k","K",IF(F213="K ","K",""))))))))</f>
      </c>
      <c r="Q213" s="7" t="str">
        <f>IF(C213&lt;&gt;0,P213,"x")</f>
        <v>x</v>
      </c>
      <c r="R213" s="7" t="str">
        <f>IF(F213="M",1,IF(F213="K",2,IF(F213="N",3,IF(F213="W",4," "))))</f>
        <v> </v>
      </c>
      <c r="S213" s="13">
        <f t="shared" si="23"/>
      </c>
      <c r="T213" s="13">
        <f aca="true" t="shared" si="29" ref="T213:T247">IF(E213=0,"",IF(M213-E213&gt;=30,"K",IF(M213-E213&gt;=20,"K",IF(M213-E213&gt;=12,"K",))))</f>
      </c>
      <c r="U213" s="110"/>
      <c r="V213" s="152">
        <f t="shared" si="24"/>
        <v>0</v>
      </c>
      <c r="W213" s="5">
        <f t="shared" si="25"/>
        <v>0</v>
      </c>
      <c r="X213" s="5">
        <f t="shared" si="26"/>
        <v>0</v>
      </c>
      <c r="Y213" s="5">
        <f t="shared" si="27"/>
      </c>
      <c r="Z213" s="156"/>
      <c r="AA213" s="156"/>
      <c r="AB213" s="156"/>
      <c r="AC213" s="156"/>
      <c r="AD213" s="121"/>
      <c r="AE213" s="121"/>
      <c r="AF213" s="121"/>
      <c r="AG213" s="121"/>
      <c r="AH213" s="102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16"/>
      <c r="DB213" s="116"/>
      <c r="DC213" s="116"/>
      <c r="DD213" s="116"/>
      <c r="DE213" s="116"/>
      <c r="DF213" s="116"/>
      <c r="DG213" s="116"/>
      <c r="DH213" s="116"/>
    </row>
    <row r="214" spans="2:112" s="4" customFormat="1" ht="12" customHeight="1">
      <c r="B214" s="189"/>
      <c r="C214" s="190"/>
      <c r="D214" s="207"/>
      <c r="E214" s="191"/>
      <c r="F214" s="201"/>
      <c r="G214" s="204"/>
      <c r="H214" s="216"/>
      <c r="I214" s="210" t="s">
        <v>238</v>
      </c>
      <c r="J214" s="200" t="s">
        <v>238</v>
      </c>
      <c r="K214" s="195">
        <f>IF(F214="M",S214,T214)</f>
      </c>
      <c r="L214" s="5"/>
      <c r="M214" s="6">
        <f>$I$8-1900</f>
        <v>110</v>
      </c>
      <c r="N214" s="18">
        <f>IF(K214="","",IF(H214=0,"NU",IF(H214=H213,N213,IF(F214=F213,N213+1,1))))</f>
      </c>
      <c r="O214" s="17">
        <f>IF(I214=0,"",IF(H214=H213,O213,IF(I214="NU","",IF(H214="","",IF(F214&lt;&gt;F213,1,IF(K214=K213,O213+1,1))))))</f>
      </c>
      <c r="P214" s="30">
        <f>IF(F214="w","W",IF(F214="w ","W",IF(F214="n","N",IF(F214="N ","N",IF(F214="m","M",IF(F214="M ","M",IF(F214="k","K",IF(F214="K ","K",""))))))))</f>
      </c>
      <c r="Q214" s="7" t="str">
        <f>IF(C214&lt;&gt;0,P214,"x")</f>
        <v>x</v>
      </c>
      <c r="R214" s="7" t="str">
        <f>IF(F214="M",1,IF(F214="K",2,IF(F214="N",3,IF(F214="W",4," "))))</f>
        <v> </v>
      </c>
      <c r="S214" s="13">
        <f t="shared" si="23"/>
      </c>
      <c r="T214" s="13">
        <f t="shared" si="29"/>
      </c>
      <c r="U214" s="110"/>
      <c r="V214" s="152">
        <f t="shared" si="24"/>
        <v>0</v>
      </c>
      <c r="W214" s="5">
        <f t="shared" si="25"/>
        <v>0</v>
      </c>
      <c r="X214" s="5">
        <f t="shared" si="26"/>
        <v>0</v>
      </c>
      <c r="Y214" s="5">
        <f t="shared" si="27"/>
      </c>
      <c r="Z214" s="156"/>
      <c r="AA214" s="156"/>
      <c r="AB214" s="156"/>
      <c r="AC214" s="156"/>
      <c r="AD214" s="121"/>
      <c r="AE214" s="121"/>
      <c r="AF214" s="121"/>
      <c r="AG214" s="121"/>
      <c r="AH214" s="102"/>
      <c r="AI214" s="117"/>
      <c r="AJ214" s="117"/>
      <c r="AK214" s="117"/>
      <c r="AL214" s="117"/>
      <c r="AM214" s="117"/>
      <c r="AN214" s="117"/>
      <c r="AO214" s="117"/>
      <c r="AP214" s="110"/>
      <c r="AQ214" s="118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/>
      <c r="BQ214" s="110"/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0"/>
      <c r="CF214" s="110"/>
      <c r="CG214" s="110"/>
      <c r="CH214" s="110"/>
      <c r="CI214" s="110"/>
      <c r="CJ214" s="110"/>
      <c r="CK214" s="110"/>
      <c r="CL214" s="110"/>
      <c r="CM214" s="110"/>
      <c r="CN214" s="110"/>
      <c r="CO214" s="110"/>
      <c r="CP214" s="110"/>
      <c r="CQ214" s="110"/>
      <c r="CR214" s="110"/>
      <c r="CS214" s="110"/>
      <c r="CT214" s="110"/>
      <c r="CU214" s="110"/>
      <c r="CV214" s="110"/>
      <c r="CW214" s="110"/>
      <c r="CX214" s="110"/>
      <c r="CY214" s="110"/>
      <c r="CZ214" s="110"/>
      <c r="DA214" s="110"/>
      <c r="DB214" s="110"/>
      <c r="DC214" s="110"/>
      <c r="DD214" s="110"/>
      <c r="DE214" s="110"/>
      <c r="DF214" s="110"/>
      <c r="DG214" s="110"/>
      <c r="DH214" s="110"/>
    </row>
    <row r="215" spans="2:112" s="4" customFormat="1" ht="12" customHeight="1">
      <c r="B215" s="189"/>
      <c r="C215" s="190"/>
      <c r="D215" s="207"/>
      <c r="E215" s="191"/>
      <c r="F215" s="201"/>
      <c r="G215" s="204"/>
      <c r="H215" s="216"/>
      <c r="I215" s="210" t="s">
        <v>238</v>
      </c>
      <c r="J215" s="200" t="s">
        <v>238</v>
      </c>
      <c r="K215" s="195">
        <f>IF(F215="M",S215,T215)</f>
      </c>
      <c r="L215" s="5"/>
      <c r="M215" s="6">
        <f>$I$8-1900</f>
        <v>110</v>
      </c>
      <c r="N215" s="18">
        <f>IF(K215="","",IF(H215=0,"NU",IF(H215=H214,N214,IF(F215=F214,N214+1,1))))</f>
      </c>
      <c r="O215" s="17">
        <f>IF(I215=0,"",IF(H215=H214,O214,IF(I215="NU","",IF(H215="","",IF(F215&lt;&gt;F214,1,IF(K215=K214,O214+1,1))))))</f>
      </c>
      <c r="P215" s="30">
        <f>IF(F215="w","W",IF(F215="w ","W",IF(F215="n","N",IF(F215="N ","N",IF(F215="m","M",IF(F215="M ","M",IF(F215="k","K",IF(F215="K ","K",""))))))))</f>
      </c>
      <c r="Q215" s="7" t="str">
        <f>IF(C215&lt;&gt;0,P215,"x")</f>
        <v>x</v>
      </c>
      <c r="R215" s="7" t="str">
        <f>IF(F215="M",1,IF(F215="K",2,IF(F215="N",3,IF(F215="W",4," "))))</f>
        <v> </v>
      </c>
      <c r="S215" s="13">
        <f t="shared" si="23"/>
      </c>
      <c r="T215" s="13">
        <f t="shared" si="29"/>
      </c>
      <c r="U215" s="110"/>
      <c r="V215" s="152">
        <f t="shared" si="24"/>
        <v>0</v>
      </c>
      <c r="W215" s="5">
        <f t="shared" si="25"/>
        <v>0</v>
      </c>
      <c r="X215" s="5">
        <f t="shared" si="26"/>
        <v>0</v>
      </c>
      <c r="Y215" s="5">
        <f t="shared" si="27"/>
      </c>
      <c r="Z215" s="156"/>
      <c r="AA215" s="156"/>
      <c r="AB215" s="156"/>
      <c r="AC215" s="156"/>
      <c r="AD215" s="121"/>
      <c r="AE215" s="121"/>
      <c r="AF215" s="121"/>
      <c r="AG215" s="121"/>
      <c r="AH215" s="102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16"/>
      <c r="DB215" s="116"/>
      <c r="DC215" s="116"/>
      <c r="DD215" s="116"/>
      <c r="DE215" s="116"/>
      <c r="DF215" s="116"/>
      <c r="DG215" s="116"/>
      <c r="DH215" s="116"/>
    </row>
    <row r="216" spans="2:112" s="4" customFormat="1" ht="12" customHeight="1">
      <c r="B216" s="189"/>
      <c r="C216" s="190"/>
      <c r="D216" s="207"/>
      <c r="E216" s="191"/>
      <c r="F216" s="201"/>
      <c r="G216" s="204"/>
      <c r="H216" s="216"/>
      <c r="I216" s="212" t="s">
        <v>238</v>
      </c>
      <c r="J216" s="200" t="s">
        <v>238</v>
      </c>
      <c r="K216" s="195">
        <f>IF(F216="M",S216,T216)</f>
      </c>
      <c r="L216" s="5"/>
      <c r="M216" s="6">
        <f>$I$8-1900</f>
        <v>110</v>
      </c>
      <c r="N216" s="18">
        <f>IF(K216="","",IF(H216=0,"NU",IF(H216=H215,N215,IF(F216=F215,N215+1,1))))</f>
      </c>
      <c r="O216" s="17">
        <f>IF(I216=0,"",IF(H216=H215,O215,IF(I216="NU","",IF(H216="","",IF(F216&lt;&gt;F215,1,IF(K216=K215,O215+1,1))))))</f>
      </c>
      <c r="P216" s="30">
        <f>IF(F216="w","W",IF(F216="w ","W",IF(F216="n","N",IF(F216="N ","N",IF(F216="m","M",IF(F216="M ","M",IF(F216="k","K",IF(F216="K ","K",""))))))))</f>
      </c>
      <c r="Q216" s="7" t="str">
        <f>IF(C216&lt;&gt;0,P216,"x")</f>
        <v>x</v>
      </c>
      <c r="R216" s="7" t="str">
        <f>IF(F216="M",1,IF(F216="K",2,IF(F216="N",3,IF(F216="W",4," "))))</f>
        <v> </v>
      </c>
      <c r="S216" s="13">
        <f t="shared" si="23"/>
      </c>
      <c r="T216" s="13">
        <f t="shared" si="29"/>
      </c>
      <c r="U216" s="110"/>
      <c r="V216" s="152">
        <f t="shared" si="24"/>
        <v>0</v>
      </c>
      <c r="W216" s="5">
        <f t="shared" si="25"/>
        <v>0</v>
      </c>
      <c r="X216" s="5">
        <f t="shared" si="26"/>
        <v>0</v>
      </c>
      <c r="Y216" s="5">
        <f t="shared" si="27"/>
      </c>
      <c r="Z216" s="156"/>
      <c r="AA216" s="156"/>
      <c r="AB216" s="156"/>
      <c r="AC216" s="156"/>
      <c r="AD216" s="121"/>
      <c r="AE216" s="121"/>
      <c r="AF216" s="121"/>
      <c r="AG216" s="121"/>
      <c r="AH216" s="102"/>
      <c r="AI216" s="117"/>
      <c r="AJ216" s="117"/>
      <c r="AK216" s="117"/>
      <c r="AL216" s="117"/>
      <c r="AM216" s="117"/>
      <c r="AN216" s="117"/>
      <c r="AO216" s="117"/>
      <c r="AP216" s="110"/>
      <c r="AQ216" s="118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110"/>
      <c r="BL216" s="110"/>
      <c r="BM216" s="110"/>
      <c r="BN216" s="110"/>
      <c r="BO216" s="110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</row>
    <row r="217" spans="2:112" s="4" customFormat="1" ht="12" customHeight="1">
      <c r="B217" s="189"/>
      <c r="C217" s="190"/>
      <c r="D217" s="207"/>
      <c r="E217" s="191"/>
      <c r="F217" s="201"/>
      <c r="G217" s="204"/>
      <c r="H217" s="216"/>
      <c r="I217" s="210" t="s">
        <v>238</v>
      </c>
      <c r="J217" s="200" t="s">
        <v>238</v>
      </c>
      <c r="K217" s="195">
        <f>IF(F217="M",S217,T217)</f>
      </c>
      <c r="L217" s="5"/>
      <c r="M217" s="6">
        <f>$I$8-1900</f>
        <v>110</v>
      </c>
      <c r="N217" s="18">
        <f>IF(K217="","",IF(H217=0,"NU",IF(H217=H216,N216,IF(F217=F216,N216+1,1))))</f>
      </c>
      <c r="O217" s="17">
        <f>IF(I217=0,"",IF(H217=H216,O216,IF(I217="NU","",IF(H217="","",IF(F217&lt;&gt;F216,1,IF(K217=K216,O216+1,1))))))</f>
      </c>
      <c r="P217" s="30">
        <f>IF(F217="w","W",IF(F217="w ","W",IF(F217="n","N",IF(F217="N ","N",IF(F217="m","M",IF(F217="M ","M",IF(F217="k","K",IF(F217="K ","K",""))))))))</f>
      </c>
      <c r="Q217" s="7" t="str">
        <f>IF(C217&lt;&gt;0,P217,"x")</f>
        <v>x</v>
      </c>
      <c r="R217" s="7" t="str">
        <f>IF(F217="M",1,IF(F217="K",2,IF(F217="N",3,IF(F217="W",4," "))))</f>
        <v> </v>
      </c>
      <c r="S217" s="13">
        <f t="shared" si="23"/>
      </c>
      <c r="T217" s="13">
        <f t="shared" si="29"/>
      </c>
      <c r="U217" s="110"/>
      <c r="V217" s="152">
        <f t="shared" si="24"/>
        <v>0</v>
      </c>
      <c r="W217" s="5">
        <f t="shared" si="25"/>
        <v>0</v>
      </c>
      <c r="X217" s="5">
        <f t="shared" si="26"/>
        <v>0</v>
      </c>
      <c r="Y217" s="5">
        <f t="shared" si="27"/>
      </c>
      <c r="Z217" s="156"/>
      <c r="AA217" s="156"/>
      <c r="AB217" s="156"/>
      <c r="AC217" s="156"/>
      <c r="AD217" s="121"/>
      <c r="AE217" s="121"/>
      <c r="AF217" s="121"/>
      <c r="AG217" s="121"/>
      <c r="AH217" s="102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6"/>
      <c r="DB217" s="116"/>
      <c r="DC217" s="116"/>
      <c r="DD217" s="116"/>
      <c r="DE217" s="116"/>
      <c r="DF217" s="116"/>
      <c r="DG217" s="116"/>
      <c r="DH217" s="116"/>
    </row>
    <row r="218" spans="2:112" s="4" customFormat="1" ht="12" customHeight="1">
      <c r="B218" s="189"/>
      <c r="C218" s="190"/>
      <c r="D218" s="207"/>
      <c r="E218" s="191"/>
      <c r="F218" s="201"/>
      <c r="G218" s="204"/>
      <c r="H218" s="216"/>
      <c r="I218" s="210" t="s">
        <v>238</v>
      </c>
      <c r="J218" s="200" t="s">
        <v>238</v>
      </c>
      <c r="K218" s="195">
        <f>IF(F218="M",S218,T218)</f>
      </c>
      <c r="L218" s="5"/>
      <c r="M218" s="6">
        <f>$I$8-1900</f>
        <v>110</v>
      </c>
      <c r="N218" s="18">
        <f>IF(K218="","",IF(H218=0,"NU",IF(H218=H217,N217,IF(F218=F217,N217+1,1))))</f>
      </c>
      <c r="O218" s="17">
        <f>IF(I218=0,"",IF(H218=H217,O217,IF(I218="NU","",IF(H218="","",IF(F218&lt;&gt;F217,1,IF(K218=K217,O217+1,1))))))</f>
      </c>
      <c r="P218" s="30">
        <f>IF(F218="w","W",IF(F218="w ","W",IF(F218="n","N",IF(F218="N ","N",IF(F218="m","M",IF(F218="M ","M",IF(F218="k","K",IF(F218="K ","K",""))))))))</f>
      </c>
      <c r="Q218" s="7" t="str">
        <f>IF(C218&lt;&gt;0,P218,"x")</f>
        <v>x</v>
      </c>
      <c r="R218" s="7" t="str">
        <f>IF(F218="M",1,IF(F218="K",2,IF(F218="N",3,IF(F218="W",4," "))))</f>
        <v> </v>
      </c>
      <c r="S218" s="13">
        <f t="shared" si="23"/>
      </c>
      <c r="T218" s="13">
        <f t="shared" si="29"/>
      </c>
      <c r="U218" s="110"/>
      <c r="V218" s="152">
        <f t="shared" si="24"/>
        <v>0</v>
      </c>
      <c r="W218" s="5">
        <f t="shared" si="25"/>
        <v>0</v>
      </c>
      <c r="X218" s="5">
        <f t="shared" si="26"/>
        <v>0</v>
      </c>
      <c r="Y218" s="5">
        <f t="shared" si="27"/>
      </c>
      <c r="Z218" s="156"/>
      <c r="AA218" s="156"/>
      <c r="AB218" s="156"/>
      <c r="AC218" s="156"/>
      <c r="AD218" s="121"/>
      <c r="AE218" s="121"/>
      <c r="AF218" s="121"/>
      <c r="AG218" s="121"/>
      <c r="AH218" s="102"/>
      <c r="AI218" s="117"/>
      <c r="AJ218" s="117"/>
      <c r="AK218" s="117"/>
      <c r="AL218" s="117"/>
      <c r="AM218" s="117"/>
      <c r="AN218" s="117"/>
      <c r="AO218" s="117"/>
      <c r="AP218" s="110"/>
      <c r="AQ218" s="118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0"/>
      <c r="BN218" s="110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10"/>
      <c r="CM218" s="110"/>
      <c r="CN218" s="110"/>
      <c r="CO218" s="110"/>
      <c r="CP218" s="110"/>
      <c r="CQ218" s="110"/>
      <c r="CR218" s="110"/>
      <c r="CS218" s="110"/>
      <c r="CT218" s="110"/>
      <c r="CU218" s="110"/>
      <c r="CV218" s="110"/>
      <c r="CW218" s="110"/>
      <c r="CX218" s="110"/>
      <c r="CY218" s="110"/>
      <c r="CZ218" s="110"/>
      <c r="DA218" s="110"/>
      <c r="DB218" s="110"/>
      <c r="DC218" s="110"/>
      <c r="DD218" s="110"/>
      <c r="DE218" s="110"/>
      <c r="DF218" s="110"/>
      <c r="DG218" s="110"/>
      <c r="DH218" s="110"/>
    </row>
    <row r="219" spans="2:112" s="4" customFormat="1" ht="12" customHeight="1">
      <c r="B219" s="189"/>
      <c r="C219" s="190"/>
      <c r="D219" s="190"/>
      <c r="E219" s="191"/>
      <c r="F219" s="201"/>
      <c r="G219" s="204"/>
      <c r="H219" s="216"/>
      <c r="I219" s="212" t="s">
        <v>238</v>
      </c>
      <c r="J219" s="200" t="s">
        <v>238</v>
      </c>
      <c r="K219" s="195">
        <f>IF(F219="M",S219,T219)</f>
      </c>
      <c r="L219" s="5"/>
      <c r="M219" s="6">
        <f>$I$8-1900</f>
        <v>110</v>
      </c>
      <c r="N219" s="18">
        <f>IF(K219="","",IF(H219=0,"NU",IF(H219=H218,N218,IF(F219=F218,N218+1,1))))</f>
      </c>
      <c r="O219" s="17">
        <f>IF(I219=0,"",IF(H219=H218,O218,IF(I219="NU","",IF(H219="","",IF(F219&lt;&gt;F218,1,IF(K219=K218,O218+1,1))))))</f>
      </c>
      <c r="P219" s="30">
        <f>IF(F219="w","W",IF(F219="w ","W",IF(F219="n","N",IF(F219="N ","N",IF(F219="m","M",IF(F219="M ","M",IF(F219="k","K",IF(F219="K ","K",""))))))))</f>
      </c>
      <c r="Q219" s="7" t="str">
        <f>IF(C219&lt;&gt;0,P219,"x")</f>
        <v>x</v>
      </c>
      <c r="R219" s="7" t="str">
        <f>IF(F219="M",1,IF(F219="K",2,IF(F219="N",3,IF(F219="W",4," "))))</f>
        <v> </v>
      </c>
      <c r="S219" s="13">
        <f t="shared" si="23"/>
      </c>
      <c r="T219" s="13">
        <f t="shared" si="29"/>
      </c>
      <c r="U219" s="110"/>
      <c r="V219" s="152">
        <f t="shared" si="24"/>
        <v>0</v>
      </c>
      <c r="W219" s="5">
        <f t="shared" si="25"/>
        <v>0</v>
      </c>
      <c r="X219" s="5">
        <f t="shared" si="26"/>
        <v>0</v>
      </c>
      <c r="Y219" s="5">
        <f t="shared" si="27"/>
      </c>
      <c r="Z219" s="156"/>
      <c r="AA219" s="156"/>
      <c r="AB219" s="156"/>
      <c r="AC219" s="156"/>
      <c r="AD219" s="121"/>
      <c r="AE219" s="121"/>
      <c r="AF219" s="121"/>
      <c r="AG219" s="121"/>
      <c r="AH219" s="102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6"/>
      <c r="DE219" s="116"/>
      <c r="DF219" s="116"/>
      <c r="DG219" s="116"/>
      <c r="DH219" s="116"/>
    </row>
    <row r="220" spans="2:112" s="4" customFormat="1" ht="12" customHeight="1">
      <c r="B220" s="189"/>
      <c r="C220" s="190"/>
      <c r="D220" s="190"/>
      <c r="E220" s="191"/>
      <c r="F220" s="201"/>
      <c r="G220" s="204"/>
      <c r="H220" s="216"/>
      <c r="I220" s="210" t="s">
        <v>238</v>
      </c>
      <c r="J220" s="200" t="s">
        <v>238</v>
      </c>
      <c r="K220" s="195">
        <f>IF(F220="M",S220,T220)</f>
      </c>
      <c r="L220" s="5"/>
      <c r="M220" s="6">
        <f>$I$8-1900</f>
        <v>110</v>
      </c>
      <c r="N220" s="18">
        <f>IF(K220="","",IF(H220=0,"NU",IF(H220=H219,N219,IF(F220=F219,N219+1,1))))</f>
      </c>
      <c r="O220" s="17">
        <f>IF(I220=0,"",IF(H220=H219,O219,IF(I220="NU","",IF(H220="","",IF(F220&lt;&gt;F219,1,IF(K220=K219,O219+1,1))))))</f>
      </c>
      <c r="P220" s="30">
        <f>IF(F220="w","W",IF(F220="w ","W",IF(F220="n","N",IF(F220="N ","N",IF(F220="m","M",IF(F220="M ","M",IF(F220="k","K",IF(F220="K ","K",""))))))))</f>
      </c>
      <c r="Q220" s="7" t="str">
        <f>IF(C220&lt;&gt;0,P220,"x")</f>
        <v>x</v>
      </c>
      <c r="R220" s="7" t="str">
        <f>IF(F220="M",1,IF(F220="K",2,IF(F220="N",3,IF(F220="W",4," "))))</f>
        <v> </v>
      </c>
      <c r="S220" s="13">
        <f t="shared" si="23"/>
      </c>
      <c r="T220" s="13">
        <f t="shared" si="29"/>
      </c>
      <c r="U220" s="110"/>
      <c r="V220" s="152">
        <f t="shared" si="24"/>
        <v>0</v>
      </c>
      <c r="W220" s="5">
        <f t="shared" si="25"/>
        <v>0</v>
      </c>
      <c r="X220" s="5">
        <f t="shared" si="26"/>
        <v>0</v>
      </c>
      <c r="Y220" s="5">
        <f t="shared" si="27"/>
      </c>
      <c r="Z220" s="156"/>
      <c r="AA220" s="156"/>
      <c r="AB220" s="156"/>
      <c r="AC220" s="156"/>
      <c r="AD220" s="121"/>
      <c r="AE220" s="121"/>
      <c r="AF220" s="121"/>
      <c r="AG220" s="121"/>
      <c r="AH220" s="102"/>
      <c r="AI220" s="117"/>
      <c r="AJ220" s="117"/>
      <c r="AK220" s="117"/>
      <c r="AL220" s="117"/>
      <c r="AM220" s="117"/>
      <c r="AN220" s="117"/>
      <c r="AO220" s="117"/>
      <c r="AP220" s="110"/>
      <c r="AQ220" s="118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  <c r="BH220" s="110"/>
      <c r="BI220" s="110"/>
      <c r="BJ220" s="110"/>
      <c r="BK220" s="110"/>
      <c r="BL220" s="110"/>
      <c r="BM220" s="110"/>
      <c r="BN220" s="110"/>
      <c r="BO220" s="110"/>
      <c r="BP220" s="110"/>
      <c r="BQ220" s="110"/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0"/>
      <c r="CF220" s="110"/>
      <c r="CG220" s="110"/>
      <c r="CH220" s="110"/>
      <c r="CI220" s="110"/>
      <c r="CJ220" s="110"/>
      <c r="CK220" s="110"/>
      <c r="CL220" s="110"/>
      <c r="CM220" s="110"/>
      <c r="CN220" s="110"/>
      <c r="CO220" s="110"/>
      <c r="CP220" s="110"/>
      <c r="CQ220" s="110"/>
      <c r="CR220" s="110"/>
      <c r="CS220" s="110"/>
      <c r="CT220" s="110"/>
      <c r="CU220" s="110"/>
      <c r="CV220" s="110"/>
      <c r="CW220" s="110"/>
      <c r="CX220" s="110"/>
      <c r="CY220" s="110"/>
      <c r="CZ220" s="110"/>
      <c r="DA220" s="110"/>
      <c r="DB220" s="110"/>
      <c r="DC220" s="110"/>
      <c r="DD220" s="110"/>
      <c r="DE220" s="110"/>
      <c r="DF220" s="110"/>
      <c r="DG220" s="110"/>
      <c r="DH220" s="110"/>
    </row>
    <row r="221" spans="2:112" s="4" customFormat="1" ht="12" customHeight="1">
      <c r="B221" s="189"/>
      <c r="C221" s="190"/>
      <c r="D221" s="190"/>
      <c r="E221" s="191"/>
      <c r="F221" s="201"/>
      <c r="G221" s="204"/>
      <c r="H221" s="216"/>
      <c r="I221" s="210" t="s">
        <v>238</v>
      </c>
      <c r="J221" s="200" t="s">
        <v>238</v>
      </c>
      <c r="K221" s="195">
        <f>IF(F221="M",S221,T221)</f>
      </c>
      <c r="L221" s="5"/>
      <c r="M221" s="6">
        <f>$I$8-1900</f>
        <v>110</v>
      </c>
      <c r="N221" s="18">
        <f>IF(K221="","",IF(H221=0,"NU",IF(H221=H220,N220,IF(F221=F220,N220+1,1))))</f>
      </c>
      <c r="O221" s="17">
        <f>IF(I221=0,"",IF(H221=H220,O220,IF(I221="NU","",IF(H221="","",IF(F221&lt;&gt;F220,1,IF(K221=K220,O220+1,1))))))</f>
      </c>
      <c r="P221" s="30">
        <f>IF(F221="w","W",IF(F221="w ","W",IF(F221="n","N",IF(F221="N ","N",IF(F221="m","M",IF(F221="M ","M",IF(F221="k","K",IF(F221="K ","K",""))))))))</f>
      </c>
      <c r="Q221" s="7" t="str">
        <f>IF(C221&lt;&gt;0,P221,"x")</f>
        <v>x</v>
      </c>
      <c r="R221" s="7" t="str">
        <f>IF(F221="M",1,IF(F221="K",2,IF(F221="N",3,IF(F221="W",4," "))))</f>
        <v> </v>
      </c>
      <c r="S221" s="13">
        <f t="shared" si="23"/>
      </c>
      <c r="T221" s="13">
        <f t="shared" si="29"/>
      </c>
      <c r="U221" s="110"/>
      <c r="V221" s="152">
        <f t="shared" si="24"/>
        <v>0</v>
      </c>
      <c r="W221" s="5">
        <f t="shared" si="25"/>
        <v>0</v>
      </c>
      <c r="X221" s="5">
        <f t="shared" si="26"/>
        <v>0</v>
      </c>
      <c r="Y221" s="5">
        <f t="shared" si="27"/>
      </c>
      <c r="Z221" s="156"/>
      <c r="AA221" s="156"/>
      <c r="AB221" s="156"/>
      <c r="AC221" s="156"/>
      <c r="AD221" s="121"/>
      <c r="AE221" s="121"/>
      <c r="AF221" s="121"/>
      <c r="AG221" s="121"/>
      <c r="AH221" s="102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6"/>
      <c r="DE221" s="116"/>
      <c r="DF221" s="116"/>
      <c r="DG221" s="116"/>
      <c r="DH221" s="116"/>
    </row>
    <row r="222" spans="2:112" s="4" customFormat="1" ht="12" customHeight="1">
      <c r="B222" s="189"/>
      <c r="C222" s="190"/>
      <c r="D222" s="190"/>
      <c r="E222" s="191"/>
      <c r="F222" s="201"/>
      <c r="G222" s="204"/>
      <c r="H222" s="216"/>
      <c r="I222" s="210" t="s">
        <v>238</v>
      </c>
      <c r="J222" s="200" t="s">
        <v>238</v>
      </c>
      <c r="K222" s="195">
        <f>IF(F222="M",S222,T222)</f>
      </c>
      <c r="L222" s="5"/>
      <c r="M222" s="6">
        <f>$I$8-1900</f>
        <v>110</v>
      </c>
      <c r="N222" s="18">
        <f>IF(K222="","",IF(H222=0,"NU",IF(H222=H221,N221,IF(F222=F221,N221+1,1))))</f>
      </c>
      <c r="O222" s="17">
        <f>IF(I222=0,"",IF(H222=H221,O221,IF(I222="NU","",IF(H222="","",IF(F222&lt;&gt;F221,1,IF(K222=K221,O221+1,1))))))</f>
      </c>
      <c r="P222" s="30">
        <f>IF(F222="w","W",IF(F222="w ","W",IF(F222="n","N",IF(F222="N ","N",IF(F222="m","M",IF(F222="M ","M",IF(F222="k","K",IF(F222="K ","K",""))))))))</f>
      </c>
      <c r="Q222" s="7" t="str">
        <f>IF(C222&lt;&gt;0,P222,"x")</f>
        <v>x</v>
      </c>
      <c r="R222" s="7" t="str">
        <f>IF(F222="M",1,IF(F222="K",2,IF(F222="N",3,IF(F222="W",4," "))))</f>
        <v> </v>
      </c>
      <c r="S222" s="13">
        <f t="shared" si="23"/>
      </c>
      <c r="T222" s="13">
        <f t="shared" si="29"/>
      </c>
      <c r="U222" s="110"/>
      <c r="V222" s="152">
        <f t="shared" si="24"/>
        <v>0</v>
      </c>
      <c r="W222" s="5">
        <f t="shared" si="25"/>
        <v>0</v>
      </c>
      <c r="X222" s="5">
        <f t="shared" si="26"/>
        <v>0</v>
      </c>
      <c r="Y222" s="5">
        <f t="shared" si="27"/>
      </c>
      <c r="Z222" s="156"/>
      <c r="AA222" s="156"/>
      <c r="AB222" s="156"/>
      <c r="AC222" s="156"/>
      <c r="AD222" s="121"/>
      <c r="AE222" s="121"/>
      <c r="AF222" s="121"/>
      <c r="AG222" s="121"/>
      <c r="AH222" s="102"/>
      <c r="AI222" s="117"/>
      <c r="AJ222" s="117"/>
      <c r="AK222" s="117"/>
      <c r="AL222" s="117"/>
      <c r="AM222" s="117"/>
      <c r="AN222" s="117"/>
      <c r="AO222" s="117"/>
      <c r="AP222" s="110"/>
      <c r="AQ222" s="118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  <c r="BH222" s="110"/>
      <c r="BI222" s="110"/>
      <c r="BJ222" s="110"/>
      <c r="BK222" s="110"/>
      <c r="BL222" s="110"/>
      <c r="BM222" s="110"/>
      <c r="BN222" s="110"/>
      <c r="BO222" s="110"/>
      <c r="BP222" s="110"/>
      <c r="BQ222" s="110"/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0"/>
      <c r="CF222" s="110"/>
      <c r="CG222" s="110"/>
      <c r="CH222" s="110"/>
      <c r="CI222" s="110"/>
      <c r="CJ222" s="110"/>
      <c r="CK222" s="110"/>
      <c r="CL222" s="110"/>
      <c r="CM222" s="110"/>
      <c r="CN222" s="110"/>
      <c r="CO222" s="110"/>
      <c r="CP222" s="110"/>
      <c r="CQ222" s="110"/>
      <c r="CR222" s="110"/>
      <c r="CS222" s="110"/>
      <c r="CT222" s="110"/>
      <c r="CU222" s="110"/>
      <c r="CV222" s="110"/>
      <c r="CW222" s="110"/>
      <c r="CX222" s="110"/>
      <c r="CY222" s="110"/>
      <c r="CZ222" s="110"/>
      <c r="DA222" s="110"/>
      <c r="DB222" s="110"/>
      <c r="DC222" s="110"/>
      <c r="DD222" s="110"/>
      <c r="DE222" s="110"/>
      <c r="DF222" s="110"/>
      <c r="DG222" s="110"/>
      <c r="DH222" s="110"/>
    </row>
    <row r="223" spans="2:112" s="4" customFormat="1" ht="12" customHeight="1">
      <c r="B223" s="189"/>
      <c r="C223" s="190"/>
      <c r="D223" s="190"/>
      <c r="E223" s="191"/>
      <c r="F223" s="201"/>
      <c r="G223" s="204"/>
      <c r="H223" s="216"/>
      <c r="I223" s="212" t="s">
        <v>238</v>
      </c>
      <c r="J223" s="200" t="s">
        <v>238</v>
      </c>
      <c r="K223" s="195">
        <f>IF(F223="M",S223,T223)</f>
      </c>
      <c r="L223" s="5"/>
      <c r="M223" s="6">
        <f>$I$8-1900</f>
        <v>110</v>
      </c>
      <c r="N223" s="18">
        <f>IF(K223="","",IF(H223=0,"NU",IF(H223=H222,N222,IF(F223=F222,N222+1,1))))</f>
      </c>
      <c r="O223" s="17">
        <f>IF(I223=0,"",IF(H223=H222,O222,IF(I223="NU","",IF(H223="","",IF(F223&lt;&gt;F222,1,IF(K223=K222,O222+1,1))))))</f>
      </c>
      <c r="P223" s="30">
        <f>IF(F223="w","W",IF(F223="w ","W",IF(F223="n","N",IF(F223="N ","N",IF(F223="m","M",IF(F223="M ","M",IF(F223="k","K",IF(F223="K ","K",""))))))))</f>
      </c>
      <c r="Q223" s="7" t="str">
        <f>IF(C223&lt;&gt;0,P223,"x")</f>
        <v>x</v>
      </c>
      <c r="R223" s="7" t="str">
        <f>IF(F223="M",1,IF(F223="K",2,IF(F223="N",3,IF(F223="W",4," "))))</f>
        <v> </v>
      </c>
      <c r="S223" s="13">
        <f t="shared" si="23"/>
      </c>
      <c r="T223" s="13">
        <f t="shared" si="29"/>
      </c>
      <c r="U223" s="110"/>
      <c r="V223" s="152">
        <f t="shared" si="24"/>
        <v>0</v>
      </c>
      <c r="W223" s="5">
        <f t="shared" si="25"/>
        <v>0</v>
      </c>
      <c r="X223" s="5">
        <f t="shared" si="26"/>
        <v>0</v>
      </c>
      <c r="Y223" s="5">
        <f t="shared" si="27"/>
      </c>
      <c r="Z223" s="156"/>
      <c r="AA223" s="156"/>
      <c r="AB223" s="156"/>
      <c r="AC223" s="156"/>
      <c r="AD223" s="121"/>
      <c r="AE223" s="121"/>
      <c r="AF223" s="121"/>
      <c r="AG223" s="121"/>
      <c r="AH223" s="102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</row>
    <row r="224" spans="2:112" s="4" customFormat="1" ht="12" customHeight="1">
      <c r="B224" s="189"/>
      <c r="C224" s="190"/>
      <c r="D224" s="190"/>
      <c r="E224" s="191"/>
      <c r="F224" s="201"/>
      <c r="G224" s="204"/>
      <c r="H224" s="216"/>
      <c r="I224" s="210" t="s">
        <v>238</v>
      </c>
      <c r="J224" s="200" t="s">
        <v>238</v>
      </c>
      <c r="K224" s="195">
        <f>IF(F224="M",S224,T224)</f>
      </c>
      <c r="L224" s="5"/>
      <c r="M224" s="6">
        <f>$I$8-1900</f>
        <v>110</v>
      </c>
      <c r="N224" s="18">
        <f>IF(K224="","",IF(H224=0,"NU",IF(H224=H223,N223,IF(F224=F223,N223+1,1))))</f>
      </c>
      <c r="O224" s="17">
        <f>IF(I224=0,"",IF(H224=H223,O223,IF(I224="NU","",IF(H224="","",IF(F224&lt;&gt;F223,1,IF(K224=K223,O223+1,1))))))</f>
      </c>
      <c r="P224" s="30">
        <f>IF(F224="w","W",IF(F224="w ","W",IF(F224="n","N",IF(F224="N ","N",IF(F224="m","M",IF(F224="M ","M",IF(F224="k","K",IF(F224="K ","K",""))))))))</f>
      </c>
      <c r="Q224" s="7" t="str">
        <f>IF(C224&lt;&gt;0,P224,"x")</f>
        <v>x</v>
      </c>
      <c r="R224" s="7" t="str">
        <f>IF(F224="M",1,IF(F224="K",2,IF(F224="N",3,IF(F224="W",4," "))))</f>
        <v> </v>
      </c>
      <c r="S224" s="13">
        <f t="shared" si="23"/>
      </c>
      <c r="T224" s="13">
        <f t="shared" si="29"/>
      </c>
      <c r="U224" s="110"/>
      <c r="V224" s="152">
        <f t="shared" si="24"/>
        <v>0</v>
      </c>
      <c r="W224" s="5">
        <f t="shared" si="25"/>
        <v>0</v>
      </c>
      <c r="X224" s="5">
        <f t="shared" si="26"/>
        <v>0</v>
      </c>
      <c r="Y224" s="5">
        <f t="shared" si="27"/>
      </c>
      <c r="Z224" s="156"/>
      <c r="AA224" s="156"/>
      <c r="AB224" s="156"/>
      <c r="AC224" s="156"/>
      <c r="AD224" s="121"/>
      <c r="AE224" s="121"/>
      <c r="AF224" s="121"/>
      <c r="AG224" s="121"/>
      <c r="AH224" s="102"/>
      <c r="AI224" s="117"/>
      <c r="AJ224" s="117"/>
      <c r="AK224" s="117"/>
      <c r="AL224" s="117"/>
      <c r="AM224" s="117"/>
      <c r="AN224" s="117"/>
      <c r="AO224" s="117"/>
      <c r="AP224" s="110"/>
      <c r="AQ224" s="118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0"/>
      <c r="CF224" s="110"/>
      <c r="CG224" s="110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  <c r="DG224" s="110"/>
      <c r="DH224" s="110"/>
    </row>
    <row r="225" spans="2:112" s="4" customFormat="1" ht="12" customHeight="1">
      <c r="B225" s="189"/>
      <c r="C225" s="190"/>
      <c r="D225" s="190"/>
      <c r="E225" s="191"/>
      <c r="F225" s="201"/>
      <c r="G225" s="204"/>
      <c r="H225" s="216"/>
      <c r="I225" s="210" t="s">
        <v>238</v>
      </c>
      <c r="J225" s="200" t="s">
        <v>238</v>
      </c>
      <c r="K225" s="195">
        <f>IF(F225="M",S225,T225)</f>
      </c>
      <c r="L225" s="5"/>
      <c r="M225" s="6">
        <f>$I$8-1900</f>
        <v>110</v>
      </c>
      <c r="N225" s="18">
        <f>IF(K225="","",IF(H225=0,"NU",IF(H225=H224,N224,IF(F225=F224,N224+1,1))))</f>
      </c>
      <c r="O225" s="17">
        <f>IF(I225=0,"",IF(H225=H224,O224,IF(I225="NU","",IF(H225="","",IF(F225&lt;&gt;F224,1,IF(K225=K224,O224+1,1))))))</f>
      </c>
      <c r="P225" s="30">
        <f>IF(F225="w","W",IF(F225="w ","W",IF(F225="n","N",IF(F225="N ","N",IF(F225="m","M",IF(F225="M ","M",IF(F225="k","K",IF(F225="K ","K",""))))))))</f>
      </c>
      <c r="Q225" s="7" t="str">
        <f>IF(C225&lt;&gt;0,P225,"x")</f>
        <v>x</v>
      </c>
      <c r="R225" s="7" t="str">
        <f>IF(F225="M",1,IF(F225="K",2,IF(F225="N",3,IF(F225="W",4," "))))</f>
        <v> </v>
      </c>
      <c r="S225" s="13">
        <f t="shared" si="23"/>
      </c>
      <c r="T225" s="13">
        <f t="shared" si="29"/>
      </c>
      <c r="U225" s="110"/>
      <c r="V225" s="152">
        <f t="shared" si="24"/>
        <v>0</v>
      </c>
      <c r="W225" s="5">
        <f t="shared" si="25"/>
        <v>0</v>
      </c>
      <c r="X225" s="5">
        <f t="shared" si="26"/>
        <v>0</v>
      </c>
      <c r="Y225" s="5">
        <f t="shared" si="27"/>
      </c>
      <c r="Z225" s="156"/>
      <c r="AA225" s="156"/>
      <c r="AB225" s="156"/>
      <c r="AC225" s="156"/>
      <c r="AD225" s="121"/>
      <c r="AE225" s="121"/>
      <c r="AF225" s="121"/>
      <c r="AG225" s="121"/>
      <c r="AH225" s="102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</row>
    <row r="226" spans="2:112" s="4" customFormat="1" ht="12" customHeight="1">
      <c r="B226" s="189"/>
      <c r="C226" s="190"/>
      <c r="D226" s="190"/>
      <c r="E226" s="191"/>
      <c r="F226" s="201"/>
      <c r="G226" s="204"/>
      <c r="H226" s="216"/>
      <c r="I226" s="210" t="s">
        <v>238</v>
      </c>
      <c r="J226" s="200" t="s">
        <v>238</v>
      </c>
      <c r="K226" s="195">
        <f>IF(F226="M",S226,T226)</f>
      </c>
      <c r="L226" s="5"/>
      <c r="M226" s="6">
        <f>$I$8-1900</f>
        <v>110</v>
      </c>
      <c r="N226" s="18">
        <f>IF(K226="","",IF(H226=0,"NU",IF(H226=H225,N225,IF(F226=F225,N225+1,1))))</f>
      </c>
      <c r="O226" s="17">
        <f>IF(I226=0,"",IF(H226=H225,O225,IF(I226="NU","",IF(H226="","",IF(F226&lt;&gt;F225,1,IF(K226=K225,O225+1,1))))))</f>
      </c>
      <c r="P226" s="30">
        <f>IF(F226="w","W",IF(F226="w ","W",IF(F226="n","N",IF(F226="N ","N",IF(F226="m","M",IF(F226="M ","M",IF(F226="k","K",IF(F226="K ","K",""))))))))</f>
      </c>
      <c r="Q226" s="7" t="str">
        <f>IF(C226&lt;&gt;0,P226,"x")</f>
        <v>x</v>
      </c>
      <c r="R226" s="7" t="str">
        <f>IF(F226="M",1,IF(F226="K",2,IF(F226="N",3,IF(F226="W",4," "))))</f>
        <v> </v>
      </c>
      <c r="S226" s="13">
        <f t="shared" si="23"/>
      </c>
      <c r="T226" s="13">
        <f t="shared" si="29"/>
      </c>
      <c r="U226" s="110"/>
      <c r="V226" s="152">
        <f t="shared" si="24"/>
        <v>0</v>
      </c>
      <c r="W226" s="5">
        <f t="shared" si="25"/>
        <v>0</v>
      </c>
      <c r="X226" s="5">
        <f t="shared" si="26"/>
        <v>0</v>
      </c>
      <c r="Y226" s="5">
        <f t="shared" si="27"/>
      </c>
      <c r="Z226" s="156"/>
      <c r="AA226" s="156"/>
      <c r="AB226" s="156"/>
      <c r="AC226" s="156"/>
      <c r="AD226" s="121"/>
      <c r="AE226" s="121"/>
      <c r="AF226" s="121"/>
      <c r="AG226" s="121"/>
      <c r="AH226" s="102"/>
      <c r="AI226" s="117"/>
      <c r="AJ226" s="117"/>
      <c r="AK226" s="117"/>
      <c r="AL226" s="117"/>
      <c r="AM226" s="117"/>
      <c r="AN226" s="117"/>
      <c r="AO226" s="117"/>
      <c r="AP226" s="110"/>
      <c r="AQ226" s="118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  <c r="BH226" s="110"/>
      <c r="BI226" s="110"/>
      <c r="BJ226" s="110"/>
      <c r="BK226" s="110"/>
      <c r="BL226" s="110"/>
      <c r="BM226" s="110"/>
      <c r="BN226" s="110"/>
      <c r="BO226" s="110"/>
      <c r="BP226" s="110"/>
      <c r="BQ226" s="110"/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  <c r="DG226" s="110"/>
      <c r="DH226" s="110"/>
    </row>
    <row r="227" spans="2:112" s="4" customFormat="1" ht="12" customHeight="1">
      <c r="B227" s="189"/>
      <c r="C227" s="190"/>
      <c r="D227" s="190"/>
      <c r="E227" s="191"/>
      <c r="F227" s="201"/>
      <c r="G227" s="204"/>
      <c r="H227" s="216"/>
      <c r="I227" s="210" t="s">
        <v>238</v>
      </c>
      <c r="J227" s="200" t="s">
        <v>238</v>
      </c>
      <c r="K227" s="195">
        <f>IF(F227="M",S227,T227)</f>
      </c>
      <c r="L227" s="5"/>
      <c r="M227" s="6">
        <f>$I$8-1900</f>
        <v>110</v>
      </c>
      <c r="N227" s="18">
        <f>IF(K227="","",IF(H227=0,"NU",IF(H227=H226,N226,IF(F227=F226,N226+1,1))))</f>
      </c>
      <c r="O227" s="17">
        <f>IF(I227=0,"",IF(H227=H226,O226,IF(I227="NU","",IF(H227="","",IF(F227&lt;&gt;F226,1,IF(K227=K226,O226+1,1))))))</f>
      </c>
      <c r="P227" s="30">
        <f>IF(F227="w","W",IF(F227="w ","W",IF(F227="n","N",IF(F227="N ","N",IF(F227="m","M",IF(F227="M ","M",IF(F227="k","K",IF(F227="K ","K",""))))))))</f>
      </c>
      <c r="Q227" s="7" t="str">
        <f>IF(C227&lt;&gt;0,P227,"x")</f>
        <v>x</v>
      </c>
      <c r="R227" s="7" t="str">
        <f>IF(F227="M",1,IF(F227="K",2,IF(F227="N",3,IF(F227="W",4," "))))</f>
        <v> </v>
      </c>
      <c r="S227" s="13">
        <f t="shared" si="23"/>
      </c>
      <c r="T227" s="13">
        <f t="shared" si="29"/>
      </c>
      <c r="U227" s="110"/>
      <c r="V227" s="152">
        <f t="shared" si="24"/>
        <v>0</v>
      </c>
      <c r="W227" s="5">
        <f t="shared" si="25"/>
        <v>0</v>
      </c>
      <c r="X227" s="5">
        <f t="shared" si="26"/>
        <v>0</v>
      </c>
      <c r="Y227" s="5">
        <f t="shared" si="27"/>
      </c>
      <c r="Z227" s="156"/>
      <c r="AA227" s="156"/>
      <c r="AB227" s="156"/>
      <c r="AC227" s="156"/>
      <c r="AD227" s="121"/>
      <c r="AE227" s="121"/>
      <c r="AF227" s="121"/>
      <c r="AG227" s="121"/>
      <c r="AH227" s="102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</row>
    <row r="228" spans="2:112" s="4" customFormat="1" ht="12" customHeight="1">
      <c r="B228" s="189"/>
      <c r="C228" s="190"/>
      <c r="D228" s="190"/>
      <c r="E228" s="191"/>
      <c r="F228" s="201"/>
      <c r="G228" s="204"/>
      <c r="H228" s="216"/>
      <c r="I228" s="212" t="s">
        <v>238</v>
      </c>
      <c r="J228" s="200" t="s">
        <v>238</v>
      </c>
      <c r="K228" s="195">
        <f>IF(F228="M",S228,T228)</f>
      </c>
      <c r="L228" s="5"/>
      <c r="M228" s="6">
        <f>$I$8-1900</f>
        <v>110</v>
      </c>
      <c r="N228" s="18">
        <f>IF(K228="","",IF(H228=0,"NU",IF(H228=H227,N227,IF(F228=F227,N227+1,1))))</f>
      </c>
      <c r="O228" s="17">
        <f>IF(I228=0,"",IF(H228=H227,O227,IF(I228="NU","",IF(H228="","",IF(F228&lt;&gt;F227,1,IF(K228=K227,O227+1,1))))))</f>
      </c>
      <c r="P228" s="30">
        <f>IF(F228="w","W",IF(F228="w ","W",IF(F228="n","N",IF(F228="N ","N",IF(F228="m","M",IF(F228="M ","M",IF(F228="k","K",IF(F228="K ","K",""))))))))</f>
      </c>
      <c r="Q228" s="7" t="str">
        <f>IF(C228&lt;&gt;0,P228,"x")</f>
        <v>x</v>
      </c>
      <c r="R228" s="7" t="str">
        <f>IF(F228="M",1,IF(F228="K",2,IF(F228="N",3,IF(F228="W",4," "))))</f>
        <v> </v>
      </c>
      <c r="S228" s="13">
        <f t="shared" si="23"/>
      </c>
      <c r="T228" s="13">
        <f t="shared" si="29"/>
      </c>
      <c r="U228" s="110"/>
      <c r="V228" s="152">
        <f t="shared" si="24"/>
        <v>0</v>
      </c>
      <c r="W228" s="5">
        <f t="shared" si="25"/>
        <v>0</v>
      </c>
      <c r="X228" s="5">
        <f t="shared" si="26"/>
        <v>0</v>
      </c>
      <c r="Y228" s="5">
        <f t="shared" si="27"/>
      </c>
      <c r="Z228" s="156"/>
      <c r="AA228" s="156"/>
      <c r="AB228" s="156"/>
      <c r="AC228" s="156"/>
      <c r="AD228" s="121"/>
      <c r="AE228" s="121"/>
      <c r="AF228" s="121"/>
      <c r="AG228" s="121"/>
      <c r="AH228" s="102"/>
      <c r="AI228" s="117"/>
      <c r="AJ228" s="117"/>
      <c r="AK228" s="117"/>
      <c r="AL228" s="117"/>
      <c r="AM228" s="117"/>
      <c r="AN228" s="117"/>
      <c r="AO228" s="117"/>
      <c r="AP228" s="110"/>
      <c r="AQ228" s="118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  <c r="BH228" s="110"/>
      <c r="BI228" s="110"/>
      <c r="BJ228" s="110"/>
      <c r="BK228" s="110"/>
      <c r="BL228" s="110"/>
      <c r="BM228" s="110"/>
      <c r="BN228" s="110"/>
      <c r="BO228" s="110"/>
      <c r="BP228" s="110"/>
      <c r="BQ228" s="110"/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  <c r="DG228" s="110"/>
      <c r="DH228" s="110"/>
    </row>
    <row r="229" spans="2:112" s="4" customFormat="1" ht="12" customHeight="1">
      <c r="B229" s="189"/>
      <c r="C229" s="190"/>
      <c r="D229" s="190"/>
      <c r="E229" s="191"/>
      <c r="F229" s="201"/>
      <c r="G229" s="204"/>
      <c r="H229" s="216"/>
      <c r="I229" s="212" t="s">
        <v>238</v>
      </c>
      <c r="J229" s="200" t="s">
        <v>238</v>
      </c>
      <c r="K229" s="195">
        <f>IF(F229="M",S229,T229)</f>
      </c>
      <c r="L229" s="5"/>
      <c r="M229" s="6">
        <f>$I$8-1900</f>
        <v>110</v>
      </c>
      <c r="N229" s="18">
        <f>IF(K229="","",IF(H229=0,"NU",IF(H229=H228,N228,IF(F229=F228,N228+1,1))))</f>
      </c>
      <c r="O229" s="17">
        <f>IF(I229=0,"",IF(H229=H228,O228,IF(I229="NU","",IF(H229="","",IF(F229&lt;&gt;F228,1,IF(K229=K228,O228+1,1))))))</f>
      </c>
      <c r="P229" s="30">
        <f>IF(F229="w","W",IF(F229="w ","W",IF(F229="n","N",IF(F229="N ","N",IF(F229="m","M",IF(F229="M ","M",IF(F229="k","K",IF(F229="K ","K",""))))))))</f>
      </c>
      <c r="Q229" s="7" t="str">
        <f>IF(C229&lt;&gt;0,P229,"x")</f>
        <v>x</v>
      </c>
      <c r="R229" s="7" t="str">
        <f>IF(F229="M",1,IF(F229="K",2,IF(F229="N",3,IF(F229="W",4," "))))</f>
        <v> </v>
      </c>
      <c r="S229" s="13">
        <f t="shared" si="23"/>
      </c>
      <c r="T229" s="13">
        <f t="shared" si="29"/>
      </c>
      <c r="U229" s="110"/>
      <c r="V229" s="152">
        <f t="shared" si="24"/>
        <v>0</v>
      </c>
      <c r="W229" s="5">
        <f t="shared" si="25"/>
        <v>0</v>
      </c>
      <c r="X229" s="5">
        <f t="shared" si="26"/>
        <v>0</v>
      </c>
      <c r="Y229" s="5">
        <f t="shared" si="27"/>
      </c>
      <c r="Z229" s="156"/>
      <c r="AA229" s="156"/>
      <c r="AB229" s="156"/>
      <c r="AC229" s="156"/>
      <c r="AD229" s="121"/>
      <c r="AE229" s="121"/>
      <c r="AF229" s="121"/>
      <c r="AG229" s="121"/>
      <c r="AH229" s="102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</row>
    <row r="230" spans="2:112" s="4" customFormat="1" ht="12" customHeight="1">
      <c r="B230" s="189"/>
      <c r="C230" s="190"/>
      <c r="D230" s="190"/>
      <c r="E230" s="191"/>
      <c r="F230" s="201"/>
      <c r="G230" s="204"/>
      <c r="H230" s="216"/>
      <c r="I230" s="210" t="s">
        <v>238</v>
      </c>
      <c r="J230" s="200" t="s">
        <v>238</v>
      </c>
      <c r="K230" s="195">
        <f>IF(F230="M",S230,T230)</f>
      </c>
      <c r="L230" s="5"/>
      <c r="M230" s="6">
        <f>$I$8-1900</f>
        <v>110</v>
      </c>
      <c r="N230" s="18">
        <f>IF(K230="","",IF(H230=0,"NU",IF(H230=H229,N229,IF(F230=F229,N229+1,1))))</f>
      </c>
      <c r="O230" s="17">
        <f>IF(I230=0,"",IF(H230=H229,O229,IF(I230="NU","",IF(H230="","",IF(F230&lt;&gt;F229,1,IF(K230=K229,O229+1,1))))))</f>
      </c>
      <c r="P230" s="30">
        <f>IF(F230="w","W",IF(F230="w ","W",IF(F230="n","N",IF(F230="N ","N",IF(F230="m","M",IF(F230="M ","M",IF(F230="k","K",IF(F230="K ","K",""))))))))</f>
      </c>
      <c r="Q230" s="7" t="str">
        <f>IF(C230&lt;&gt;0,P230,"x")</f>
        <v>x</v>
      </c>
      <c r="R230" s="7" t="str">
        <f>IF(F230="M",1,IF(F230="K",2,IF(F230="N",3,IF(F230="W",4," "))))</f>
        <v> </v>
      </c>
      <c r="S230" s="13">
        <f t="shared" si="23"/>
      </c>
      <c r="T230" s="13">
        <f t="shared" si="29"/>
      </c>
      <c r="U230" s="110"/>
      <c r="V230" s="152">
        <f t="shared" si="24"/>
        <v>0</v>
      </c>
      <c r="W230" s="5">
        <f t="shared" si="25"/>
        <v>0</v>
      </c>
      <c r="X230" s="5">
        <f t="shared" si="26"/>
        <v>0</v>
      </c>
      <c r="Y230" s="5">
        <f t="shared" si="27"/>
      </c>
      <c r="Z230" s="156"/>
      <c r="AA230" s="156"/>
      <c r="AB230" s="156"/>
      <c r="AC230" s="156"/>
      <c r="AD230" s="121"/>
      <c r="AE230" s="121"/>
      <c r="AF230" s="121"/>
      <c r="AG230" s="121"/>
      <c r="AH230" s="102"/>
      <c r="AI230" s="117"/>
      <c r="AJ230" s="117"/>
      <c r="AK230" s="117"/>
      <c r="AL230" s="117"/>
      <c r="AM230" s="117"/>
      <c r="AN230" s="117"/>
      <c r="AO230" s="117"/>
      <c r="AP230" s="110"/>
      <c r="AQ230" s="118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  <c r="BH230" s="110"/>
      <c r="BI230" s="110"/>
      <c r="BJ230" s="110"/>
      <c r="BK230" s="110"/>
      <c r="BL230" s="110"/>
      <c r="BM230" s="110"/>
      <c r="BN230" s="110"/>
      <c r="BO230" s="110"/>
      <c r="BP230" s="110"/>
      <c r="BQ230" s="110"/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  <c r="DG230" s="110"/>
      <c r="DH230" s="110"/>
    </row>
    <row r="231" spans="2:112" s="4" customFormat="1" ht="12" customHeight="1">
      <c r="B231" s="189"/>
      <c r="C231" s="190"/>
      <c r="D231" s="190"/>
      <c r="E231" s="191"/>
      <c r="F231" s="201"/>
      <c r="G231" s="204"/>
      <c r="H231" s="216"/>
      <c r="I231" s="212" t="s">
        <v>238</v>
      </c>
      <c r="J231" s="200" t="s">
        <v>238</v>
      </c>
      <c r="K231" s="195">
        <f>IF(F231="M",S231,T231)</f>
      </c>
      <c r="L231" s="5"/>
      <c r="M231" s="6">
        <f>$I$8-1900</f>
        <v>110</v>
      </c>
      <c r="N231" s="18">
        <f>IF(K231="","",IF(H231=0,"NU",IF(H231=H230,N230,IF(F231=F230,N230+1,1))))</f>
      </c>
      <c r="O231" s="17">
        <f>IF(I231=0,"",IF(H231=H230,O230,IF(I231="NU","",IF(H231="","",IF(F231&lt;&gt;F230,1,IF(K231=K230,O230+1,1))))))</f>
      </c>
      <c r="P231" s="30">
        <f>IF(F231="w","W",IF(F231="w ","W",IF(F231="n","N",IF(F231="N ","N",IF(F231="m","M",IF(F231="M ","M",IF(F231="k","K",IF(F231="K ","K",""))))))))</f>
      </c>
      <c r="Q231" s="7" t="str">
        <f>IF(C231&lt;&gt;0,P231,"x")</f>
        <v>x</v>
      </c>
      <c r="R231" s="7" t="str">
        <f>IF(F231="M",1,IF(F231="K",2,IF(F231="N",3,IF(F231="W",4," "))))</f>
        <v> </v>
      </c>
      <c r="S231" s="13">
        <f t="shared" si="23"/>
      </c>
      <c r="T231" s="13">
        <f t="shared" si="29"/>
      </c>
      <c r="U231" s="110"/>
      <c r="V231" s="152">
        <f t="shared" si="24"/>
        <v>0</v>
      </c>
      <c r="W231" s="5">
        <f t="shared" si="25"/>
        <v>0</v>
      </c>
      <c r="X231" s="5">
        <f t="shared" si="26"/>
        <v>0</v>
      </c>
      <c r="Y231" s="5">
        <f t="shared" si="27"/>
      </c>
      <c r="Z231" s="156"/>
      <c r="AA231" s="156"/>
      <c r="AB231" s="156"/>
      <c r="AC231" s="156"/>
      <c r="AD231" s="121"/>
      <c r="AE231" s="121"/>
      <c r="AF231" s="121"/>
      <c r="AG231" s="121"/>
      <c r="AH231" s="102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  <c r="CV231" s="116"/>
      <c r="CW231" s="116"/>
      <c r="CX231" s="116"/>
      <c r="CY231" s="116"/>
      <c r="CZ231" s="116"/>
      <c r="DA231" s="116"/>
      <c r="DB231" s="116"/>
      <c r="DC231" s="116"/>
      <c r="DD231" s="116"/>
      <c r="DE231" s="116"/>
      <c r="DF231" s="116"/>
      <c r="DG231" s="116"/>
      <c r="DH231" s="116"/>
    </row>
    <row r="232" spans="2:112" s="4" customFormat="1" ht="12" customHeight="1">
      <c r="B232" s="189"/>
      <c r="C232" s="190"/>
      <c r="D232" s="190"/>
      <c r="E232" s="191"/>
      <c r="F232" s="201"/>
      <c r="G232" s="204"/>
      <c r="H232" s="216"/>
      <c r="I232" s="210" t="s">
        <v>238</v>
      </c>
      <c r="J232" s="200" t="s">
        <v>238</v>
      </c>
      <c r="K232" s="195">
        <f>IF(F232="M",S232,T232)</f>
      </c>
      <c r="L232" s="5"/>
      <c r="M232" s="6">
        <f>$I$8-1900</f>
        <v>110</v>
      </c>
      <c r="N232" s="18">
        <f>IF(K232="","",IF(H232=0,"NU",IF(H232=H231,N231,IF(F232=F231,N231+1,1))))</f>
      </c>
      <c r="O232" s="17">
        <f>IF(I232=0,"",IF(H232=H231,O231,IF(I232="NU","",IF(H232="","",IF(F232&lt;&gt;F231,1,IF(K232=K231,O231+1,1))))))</f>
      </c>
      <c r="P232" s="30">
        <f>IF(F232="w","W",IF(F232="w ","W",IF(F232="n","N",IF(F232="N ","N",IF(F232="m","M",IF(F232="M ","M",IF(F232="k","K",IF(F232="K ","K",""))))))))</f>
      </c>
      <c r="Q232" s="7" t="str">
        <f>IF(C232&lt;&gt;0,P232,"x")</f>
        <v>x</v>
      </c>
      <c r="R232" s="7" t="str">
        <f>IF(F232="M",1,IF(F232="K",2,IF(F232="N",3,IF(F232="W",4," "))))</f>
        <v> </v>
      </c>
      <c r="S232" s="13">
        <f t="shared" si="23"/>
      </c>
      <c r="T232" s="13">
        <f t="shared" si="29"/>
      </c>
      <c r="U232" s="110"/>
      <c r="V232" s="152">
        <f t="shared" si="24"/>
        <v>0</v>
      </c>
      <c r="W232" s="5">
        <f t="shared" si="25"/>
        <v>0</v>
      </c>
      <c r="X232" s="5">
        <f t="shared" si="26"/>
        <v>0</v>
      </c>
      <c r="Y232" s="5">
        <f t="shared" si="27"/>
      </c>
      <c r="Z232" s="156"/>
      <c r="AA232" s="156"/>
      <c r="AB232" s="156"/>
      <c r="AC232" s="156"/>
      <c r="AD232" s="121"/>
      <c r="AE232" s="121"/>
      <c r="AF232" s="121"/>
      <c r="AG232" s="121"/>
      <c r="AH232" s="102"/>
      <c r="AI232" s="117"/>
      <c r="AJ232" s="117"/>
      <c r="AK232" s="117"/>
      <c r="AL232" s="117"/>
      <c r="AM232" s="117"/>
      <c r="AN232" s="117"/>
      <c r="AO232" s="117"/>
      <c r="AP232" s="110"/>
      <c r="AQ232" s="118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0"/>
      <c r="BN232" s="110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0"/>
      <c r="CS232" s="110"/>
      <c r="CT232" s="110"/>
      <c r="CU232" s="110"/>
      <c r="CV232" s="110"/>
      <c r="CW232" s="110"/>
      <c r="CX232" s="110"/>
      <c r="CY232" s="110"/>
      <c r="CZ232" s="110"/>
      <c r="DA232" s="110"/>
      <c r="DB232" s="110"/>
      <c r="DC232" s="110"/>
      <c r="DD232" s="110"/>
      <c r="DE232" s="110"/>
      <c r="DF232" s="110"/>
      <c r="DG232" s="110"/>
      <c r="DH232" s="110"/>
    </row>
    <row r="233" spans="2:112" s="4" customFormat="1" ht="12" customHeight="1">
      <c r="B233" s="189"/>
      <c r="C233" s="190"/>
      <c r="D233" s="190"/>
      <c r="E233" s="191"/>
      <c r="F233" s="201"/>
      <c r="G233" s="204"/>
      <c r="H233" s="216"/>
      <c r="I233" s="212" t="s">
        <v>238</v>
      </c>
      <c r="J233" s="200" t="s">
        <v>238</v>
      </c>
      <c r="K233" s="195">
        <f>IF(F233="M",S233,T233)</f>
      </c>
      <c r="L233" s="5"/>
      <c r="M233" s="6">
        <f>$I$8-1900</f>
        <v>110</v>
      </c>
      <c r="N233" s="18">
        <f>IF(K233="","",IF(H233=0,"NU",IF(H233=H232,N232,IF(F233=F232,N232+1,1))))</f>
      </c>
      <c r="O233" s="17">
        <f>IF(I233=0,"",IF(H233=H232,O232,IF(I233="NU","",IF(H233="","",IF(F233&lt;&gt;F232,1,IF(K233=K232,O232+1,1))))))</f>
      </c>
      <c r="P233" s="30">
        <f>IF(F233="w","W",IF(F233="w ","W",IF(F233="n","N",IF(F233="N ","N",IF(F233="m","M",IF(F233="M ","M",IF(F233="k","K",IF(F233="K ","K",""))))))))</f>
      </c>
      <c r="Q233" s="7" t="str">
        <f>IF(C233&lt;&gt;0,P233,"x")</f>
        <v>x</v>
      </c>
      <c r="R233" s="7" t="str">
        <f>IF(F233="M",1,IF(F233="K",2,IF(F233="N",3,IF(F233="W",4," "))))</f>
        <v> </v>
      </c>
      <c r="S233" s="13">
        <f t="shared" si="23"/>
      </c>
      <c r="T233" s="13">
        <f t="shared" si="29"/>
      </c>
      <c r="U233" s="110"/>
      <c r="V233" s="152">
        <f t="shared" si="24"/>
        <v>0</v>
      </c>
      <c r="W233" s="5">
        <f t="shared" si="25"/>
        <v>0</v>
      </c>
      <c r="X233" s="5">
        <f t="shared" si="26"/>
        <v>0</v>
      </c>
      <c r="Y233" s="5">
        <f t="shared" si="27"/>
      </c>
      <c r="Z233" s="156"/>
      <c r="AA233" s="156"/>
      <c r="AB233" s="156"/>
      <c r="AC233" s="156"/>
      <c r="AD233" s="121"/>
      <c r="AE233" s="121"/>
      <c r="AF233" s="121"/>
      <c r="AG233" s="121"/>
      <c r="AH233" s="102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  <c r="CV233" s="116"/>
      <c r="CW233" s="116"/>
      <c r="CX233" s="116"/>
      <c r="CY233" s="116"/>
      <c r="CZ233" s="116"/>
      <c r="DA233" s="116"/>
      <c r="DB233" s="116"/>
      <c r="DC233" s="116"/>
      <c r="DD233" s="116"/>
      <c r="DE233" s="116"/>
      <c r="DF233" s="116"/>
      <c r="DG233" s="116"/>
      <c r="DH233" s="116"/>
    </row>
    <row r="234" spans="2:112" s="4" customFormat="1" ht="12" customHeight="1">
      <c r="B234" s="189"/>
      <c r="C234" s="190"/>
      <c r="D234" s="190"/>
      <c r="E234" s="191"/>
      <c r="F234" s="201"/>
      <c r="G234" s="204"/>
      <c r="H234" s="216"/>
      <c r="I234" s="212" t="s">
        <v>238</v>
      </c>
      <c r="J234" s="200" t="s">
        <v>238</v>
      </c>
      <c r="K234" s="195">
        <f>IF(F234="M",S234,T234)</f>
      </c>
      <c r="L234" s="5"/>
      <c r="M234" s="6">
        <f>$I$8-1900</f>
        <v>110</v>
      </c>
      <c r="N234" s="18">
        <f>IF(K234="","",IF(H234=0,"NU",IF(H234=H233,N233,IF(F234=F233,N233+1,1))))</f>
      </c>
      <c r="O234" s="17">
        <f>IF(I234=0,"",IF(H234=H233,O233,IF(I234="NU","",IF(H234="","",IF(F234&lt;&gt;F233,1,IF(K234=K233,O233+1,1))))))</f>
      </c>
      <c r="P234" s="30">
        <f>IF(F234="w","W",IF(F234="w ","W",IF(F234="n","N",IF(F234="N ","N",IF(F234="m","M",IF(F234="M ","M",IF(F234="k","K",IF(F234="K ","K",""))))))))</f>
      </c>
      <c r="Q234" s="7" t="str">
        <f>IF(C234&lt;&gt;0,P234,"x")</f>
        <v>x</v>
      </c>
      <c r="R234" s="7" t="str">
        <f>IF(F234="M",1,IF(F234="K",2,IF(F234="N",3,IF(F234="W",4," "))))</f>
        <v> </v>
      </c>
      <c r="S234" s="13">
        <f t="shared" si="23"/>
      </c>
      <c r="T234" s="13">
        <f t="shared" si="29"/>
      </c>
      <c r="U234" s="110"/>
      <c r="V234" s="152">
        <f t="shared" si="24"/>
        <v>0</v>
      </c>
      <c r="W234" s="5">
        <f t="shared" si="25"/>
        <v>0</v>
      </c>
      <c r="X234" s="5">
        <f t="shared" si="26"/>
        <v>0</v>
      </c>
      <c r="Y234" s="5">
        <f t="shared" si="27"/>
      </c>
      <c r="Z234" s="156"/>
      <c r="AA234" s="156"/>
      <c r="AB234" s="156"/>
      <c r="AC234" s="156"/>
      <c r="AD234" s="121"/>
      <c r="AE234" s="121"/>
      <c r="AF234" s="121"/>
      <c r="AG234" s="121"/>
      <c r="AH234" s="102"/>
      <c r="AI234" s="117"/>
      <c r="AJ234" s="117"/>
      <c r="AK234" s="117"/>
      <c r="AL234" s="117"/>
      <c r="AM234" s="117"/>
      <c r="AN234" s="117"/>
      <c r="AO234" s="117"/>
      <c r="AP234" s="110"/>
      <c r="AQ234" s="118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  <c r="BG234" s="110"/>
      <c r="BH234" s="110"/>
      <c r="BI234" s="110"/>
      <c r="BJ234" s="110"/>
      <c r="BK234" s="110"/>
      <c r="BL234" s="110"/>
      <c r="BM234" s="110"/>
      <c r="BN234" s="110"/>
      <c r="BO234" s="110"/>
      <c r="BP234" s="110"/>
      <c r="BQ234" s="110"/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  <c r="DG234" s="110"/>
      <c r="DH234" s="110"/>
    </row>
    <row r="235" spans="2:112" s="4" customFormat="1" ht="12" customHeight="1">
      <c r="B235" s="189"/>
      <c r="C235" s="190"/>
      <c r="D235" s="190"/>
      <c r="E235" s="191"/>
      <c r="F235" s="201"/>
      <c r="G235" s="204"/>
      <c r="H235" s="216"/>
      <c r="I235" s="212" t="s">
        <v>238</v>
      </c>
      <c r="J235" s="200" t="s">
        <v>238</v>
      </c>
      <c r="K235" s="195">
        <f>IF(F235="M",S235,T235)</f>
      </c>
      <c r="L235" s="5"/>
      <c r="M235" s="6">
        <f>$I$8-1900</f>
        <v>110</v>
      </c>
      <c r="N235" s="18">
        <f>IF(K235="","",IF(H235=0,"NU",IF(H235=H234,N234,IF(F235=F234,N234+1,1))))</f>
      </c>
      <c r="O235" s="17">
        <f>IF(I235=0,"",IF(H235=H234,O234,IF(I235="NU","",IF(H235="","",IF(F235&lt;&gt;F234,1,IF(K235=K234,O234+1,1))))))</f>
      </c>
      <c r="P235" s="30">
        <f>IF(F235="w","W",IF(F235="w ","W",IF(F235="n","N",IF(F235="N ","N",IF(F235="m","M",IF(F235="M ","M",IF(F235="k","K",IF(F235="K ","K",""))))))))</f>
      </c>
      <c r="Q235" s="7" t="str">
        <f>IF(C235&lt;&gt;0,P235,"x")</f>
        <v>x</v>
      </c>
      <c r="R235" s="7" t="str">
        <f>IF(F235="M",1,IF(F235="K",2,IF(F235="N",3,IF(F235="W",4," "))))</f>
        <v> </v>
      </c>
      <c r="S235" s="13">
        <f t="shared" si="23"/>
      </c>
      <c r="T235" s="13">
        <f t="shared" si="29"/>
      </c>
      <c r="U235" s="110"/>
      <c r="V235" s="152">
        <f t="shared" si="24"/>
        <v>0</v>
      </c>
      <c r="W235" s="5">
        <f t="shared" si="25"/>
        <v>0</v>
      </c>
      <c r="X235" s="5">
        <f t="shared" si="26"/>
        <v>0</v>
      </c>
      <c r="Y235" s="5">
        <f t="shared" si="27"/>
      </c>
      <c r="Z235" s="156"/>
      <c r="AA235" s="156"/>
      <c r="AB235" s="156"/>
      <c r="AC235" s="156"/>
      <c r="AD235" s="121"/>
      <c r="AE235" s="121"/>
      <c r="AF235" s="121"/>
      <c r="AG235" s="121"/>
      <c r="AH235" s="102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  <c r="CX235" s="116"/>
      <c r="CY235" s="116"/>
      <c r="CZ235" s="116"/>
      <c r="DA235" s="116"/>
      <c r="DB235" s="116"/>
      <c r="DC235" s="116"/>
      <c r="DD235" s="116"/>
      <c r="DE235" s="116"/>
      <c r="DF235" s="116"/>
      <c r="DG235" s="116"/>
      <c r="DH235" s="116"/>
    </row>
    <row r="236" spans="2:112" s="4" customFormat="1" ht="12" customHeight="1">
      <c r="B236" s="189"/>
      <c r="C236" s="190"/>
      <c r="D236" s="190"/>
      <c r="E236" s="191"/>
      <c r="F236" s="201"/>
      <c r="G236" s="204"/>
      <c r="H236" s="216"/>
      <c r="I236" s="210" t="s">
        <v>238</v>
      </c>
      <c r="J236" s="200" t="s">
        <v>238</v>
      </c>
      <c r="K236" s="195">
        <f>IF(F236="M",S236,T236)</f>
      </c>
      <c r="L236" s="5"/>
      <c r="M236" s="6">
        <f>$I$8-1900</f>
        <v>110</v>
      </c>
      <c r="N236" s="18">
        <f>IF(K236="","",IF(H236=0,"NU",IF(H236=H235,N235,IF(F236=F235,N235+1,1))))</f>
      </c>
      <c r="O236" s="17">
        <f>IF(I236=0,"",IF(H236=H235,O235,IF(I236="NU","",IF(H236="","",IF(F236&lt;&gt;F235,1,IF(K236=K235,O235+1,1))))))</f>
      </c>
      <c r="P236" s="30">
        <f>IF(F236="w","W",IF(F236="w ","W",IF(F236="n","N",IF(F236="N ","N",IF(F236="m","M",IF(F236="M ","M",IF(F236="k","K",IF(F236="K ","K",""))))))))</f>
      </c>
      <c r="Q236" s="7" t="str">
        <f>IF(C236&lt;&gt;0,P236,"x")</f>
        <v>x</v>
      </c>
      <c r="R236" s="7" t="str">
        <f>IF(F236="M",1,IF(F236="K",2,IF(F236="N",3,IF(F236="W",4," "))))</f>
        <v> </v>
      </c>
      <c r="S236" s="13">
        <f t="shared" si="23"/>
      </c>
      <c r="T236" s="13">
        <f t="shared" si="29"/>
      </c>
      <c r="U236" s="110"/>
      <c r="V236" s="152">
        <f t="shared" si="24"/>
        <v>0</v>
      </c>
      <c r="W236" s="5">
        <f t="shared" si="25"/>
        <v>0</v>
      </c>
      <c r="X236" s="5">
        <f t="shared" si="26"/>
        <v>0</v>
      </c>
      <c r="Y236" s="5">
        <f t="shared" si="27"/>
      </c>
      <c r="Z236" s="156"/>
      <c r="AA236" s="156"/>
      <c r="AB236" s="156"/>
      <c r="AC236" s="156"/>
      <c r="AD236" s="121"/>
      <c r="AE236" s="121"/>
      <c r="AF236" s="121"/>
      <c r="AG236" s="121"/>
      <c r="AH236" s="102"/>
      <c r="AI236" s="117"/>
      <c r="AJ236" s="117"/>
      <c r="AK236" s="117"/>
      <c r="AL236" s="117"/>
      <c r="AM236" s="117"/>
      <c r="AN236" s="117"/>
      <c r="AO236" s="117"/>
      <c r="AP236" s="110"/>
      <c r="AQ236" s="118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110"/>
      <c r="BL236" s="110"/>
      <c r="BM236" s="110"/>
      <c r="BN236" s="110"/>
      <c r="BO236" s="110"/>
      <c r="BP236" s="110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0"/>
      <c r="DD236" s="110"/>
      <c r="DE236" s="110"/>
      <c r="DF236" s="110"/>
      <c r="DG236" s="110"/>
      <c r="DH236" s="110"/>
    </row>
    <row r="237" spans="2:112" s="4" customFormat="1" ht="12" customHeight="1">
      <c r="B237" s="189"/>
      <c r="C237" s="190"/>
      <c r="D237" s="190"/>
      <c r="E237" s="191"/>
      <c r="F237" s="201"/>
      <c r="G237" s="204"/>
      <c r="H237" s="216"/>
      <c r="I237" s="210" t="s">
        <v>238</v>
      </c>
      <c r="J237" s="200" t="s">
        <v>238</v>
      </c>
      <c r="K237" s="195">
        <f>IF(F237="M",S237,T237)</f>
      </c>
      <c r="L237" s="5"/>
      <c r="M237" s="6">
        <f>$I$8-1900</f>
        <v>110</v>
      </c>
      <c r="N237" s="18">
        <f>IF(K237="","",IF(H237=0,"NU",IF(H237=H236,N236,IF(F237=F236,N236+1,1))))</f>
      </c>
      <c r="O237" s="17">
        <f>IF(I237=0,"",IF(H237=H236,O236,IF(I237="NU","",IF(H237="","",IF(F237&lt;&gt;F236,1,IF(K237=K236,O236+1,1))))))</f>
      </c>
      <c r="P237" s="30">
        <f>IF(F237="w","W",IF(F237="w ","W",IF(F237="n","N",IF(F237="N ","N",IF(F237="m","M",IF(F237="M ","M",IF(F237="k","K",IF(F237="K ","K",""))))))))</f>
      </c>
      <c r="Q237" s="7" t="str">
        <f>IF(C237&lt;&gt;0,P237,"x")</f>
        <v>x</v>
      </c>
      <c r="R237" s="7" t="str">
        <f>IF(F237="M",1,IF(F237="K",2,IF(F237="N",3,IF(F237="W",4," "))))</f>
        <v> </v>
      </c>
      <c r="S237" s="13">
        <f t="shared" si="23"/>
      </c>
      <c r="T237" s="13">
        <f t="shared" si="29"/>
      </c>
      <c r="U237" s="110"/>
      <c r="V237" s="152">
        <f t="shared" si="24"/>
        <v>0</v>
      </c>
      <c r="W237" s="5">
        <f t="shared" si="25"/>
        <v>0</v>
      </c>
      <c r="X237" s="5">
        <f t="shared" si="26"/>
        <v>0</v>
      </c>
      <c r="Y237" s="5">
        <f t="shared" si="27"/>
      </c>
      <c r="Z237" s="156"/>
      <c r="AA237" s="156"/>
      <c r="AB237" s="156"/>
      <c r="AC237" s="156"/>
      <c r="AD237" s="121"/>
      <c r="AE237" s="121"/>
      <c r="AF237" s="121"/>
      <c r="AG237" s="121"/>
      <c r="AH237" s="102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16"/>
      <c r="DA237" s="116"/>
      <c r="DB237" s="116"/>
      <c r="DC237" s="116"/>
      <c r="DD237" s="116"/>
      <c r="DE237" s="116"/>
      <c r="DF237" s="116"/>
      <c r="DG237" s="116"/>
      <c r="DH237" s="116"/>
    </row>
    <row r="238" spans="2:112" s="4" customFormat="1" ht="12" customHeight="1">
      <c r="B238" s="189"/>
      <c r="C238" s="190"/>
      <c r="D238" s="190"/>
      <c r="E238" s="191"/>
      <c r="F238" s="201"/>
      <c r="G238" s="204"/>
      <c r="H238" s="216"/>
      <c r="I238" s="212" t="s">
        <v>238</v>
      </c>
      <c r="J238" s="200" t="s">
        <v>238</v>
      </c>
      <c r="K238" s="195">
        <f>IF(F238="M",S238,T238)</f>
      </c>
      <c r="L238" s="5"/>
      <c r="M238" s="6">
        <f>$I$8-1900</f>
        <v>110</v>
      </c>
      <c r="N238" s="18">
        <f>IF(K238="","",IF(H238=0,"NU",IF(H238=H237,N237,IF(F238=F237,N237+1,1))))</f>
      </c>
      <c r="O238" s="17">
        <f>IF(I238=0,"",IF(H238=H237,O237,IF(I238="NU","",IF(H238="","",IF(F238&lt;&gt;F237,1,IF(K238=K237,O237+1,1))))))</f>
      </c>
      <c r="P238" s="30">
        <f>IF(F238="w","W",IF(F238="w ","W",IF(F238="n","N",IF(F238="N ","N",IF(F238="m","M",IF(F238="M ","M",IF(F238="k","K",IF(F238="K ","K",""))))))))</f>
      </c>
      <c r="Q238" s="7" t="str">
        <f>IF(C238&lt;&gt;0,P238,"x")</f>
        <v>x</v>
      </c>
      <c r="R238" s="7" t="str">
        <f>IF(F238="M",1,IF(F238="K",2,IF(F238="N",3,IF(F238="W",4," "))))</f>
        <v> </v>
      </c>
      <c r="S238" s="13">
        <f t="shared" si="23"/>
      </c>
      <c r="T238" s="13">
        <f t="shared" si="29"/>
      </c>
      <c r="U238" s="110"/>
      <c r="V238" s="152">
        <f t="shared" si="24"/>
        <v>0</v>
      </c>
      <c r="W238" s="5">
        <f t="shared" si="25"/>
        <v>0</v>
      </c>
      <c r="X238" s="5">
        <f t="shared" si="26"/>
        <v>0</v>
      </c>
      <c r="Y238" s="5">
        <f t="shared" si="27"/>
      </c>
      <c r="Z238" s="156"/>
      <c r="AA238" s="156"/>
      <c r="AB238" s="156"/>
      <c r="AC238" s="156"/>
      <c r="AD238" s="121"/>
      <c r="AE238" s="121"/>
      <c r="AF238" s="121"/>
      <c r="AG238" s="121"/>
      <c r="AH238" s="102"/>
      <c r="AI238" s="117"/>
      <c r="AJ238" s="117"/>
      <c r="AK238" s="117"/>
      <c r="AL238" s="117"/>
      <c r="AM238" s="117"/>
      <c r="AN238" s="117"/>
      <c r="AO238" s="117"/>
      <c r="AP238" s="110"/>
      <c r="AQ238" s="118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  <c r="BL238" s="110"/>
      <c r="BM238" s="110"/>
      <c r="BN238" s="110"/>
      <c r="BO238" s="110"/>
      <c r="BP238" s="110"/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  <c r="DG238" s="110"/>
      <c r="DH238" s="110"/>
    </row>
    <row r="239" spans="2:112" s="4" customFormat="1" ht="12" customHeight="1">
      <c r="B239" s="189"/>
      <c r="C239" s="190"/>
      <c r="D239" s="190"/>
      <c r="E239" s="191"/>
      <c r="F239" s="201"/>
      <c r="G239" s="204"/>
      <c r="H239" s="216"/>
      <c r="I239" s="210" t="s">
        <v>238</v>
      </c>
      <c r="J239" s="200" t="s">
        <v>238</v>
      </c>
      <c r="K239" s="195">
        <f>IF(F239="M",S239,T239)</f>
      </c>
      <c r="L239" s="5"/>
      <c r="M239" s="6">
        <f>$I$8-1900</f>
        <v>110</v>
      </c>
      <c r="N239" s="18">
        <f>IF(K239="","",IF(H239=0,"NU",IF(H239=H238,N238,IF(F239=F238,N238+1,1))))</f>
      </c>
      <c r="O239" s="17">
        <f>IF(I239=0,"",IF(H239=H238,O238,IF(I239="NU","",IF(H239="","",IF(F239&lt;&gt;F238,1,IF(K239=K238,O238+1,1))))))</f>
      </c>
      <c r="P239" s="30">
        <f>IF(F239="w","W",IF(F239="w ","W",IF(F239="n","N",IF(F239="N ","N",IF(F239="m","M",IF(F239="M ","M",IF(F239="k","K",IF(F239="K ","K",""))))))))</f>
      </c>
      <c r="Q239" s="7" t="str">
        <f>IF(C239&lt;&gt;0,P239,"x")</f>
        <v>x</v>
      </c>
      <c r="R239" s="7" t="str">
        <f>IF(F239="M",1,IF(F239="K",2,IF(F239="N",3,IF(F239="W",4," "))))</f>
        <v> </v>
      </c>
      <c r="S239" s="13">
        <f t="shared" si="23"/>
      </c>
      <c r="T239" s="13">
        <f t="shared" si="29"/>
      </c>
      <c r="U239" s="110"/>
      <c r="V239" s="152">
        <f t="shared" si="24"/>
        <v>0</v>
      </c>
      <c r="W239" s="5">
        <f t="shared" si="25"/>
        <v>0</v>
      </c>
      <c r="X239" s="5">
        <f t="shared" si="26"/>
        <v>0</v>
      </c>
      <c r="Y239" s="5">
        <f t="shared" si="27"/>
      </c>
      <c r="Z239" s="156"/>
      <c r="AA239" s="156"/>
      <c r="AB239" s="156"/>
      <c r="AC239" s="156"/>
      <c r="AD239" s="121"/>
      <c r="AE239" s="121"/>
      <c r="AF239" s="121"/>
      <c r="AG239" s="121"/>
      <c r="AH239" s="102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  <c r="CQ239" s="116"/>
      <c r="CR239" s="116"/>
      <c r="CS239" s="116"/>
      <c r="CT239" s="116"/>
      <c r="CU239" s="116"/>
      <c r="CV239" s="116"/>
      <c r="CW239" s="116"/>
      <c r="CX239" s="116"/>
      <c r="CY239" s="116"/>
      <c r="CZ239" s="116"/>
      <c r="DA239" s="116"/>
      <c r="DB239" s="116"/>
      <c r="DC239" s="116"/>
      <c r="DD239" s="116"/>
      <c r="DE239" s="116"/>
      <c r="DF239" s="116"/>
      <c r="DG239" s="116"/>
      <c r="DH239" s="116"/>
    </row>
    <row r="240" spans="2:112" s="4" customFormat="1" ht="12" customHeight="1">
      <c r="B240" s="189"/>
      <c r="C240" s="190"/>
      <c r="D240" s="190"/>
      <c r="E240" s="191"/>
      <c r="F240" s="201"/>
      <c r="G240" s="204"/>
      <c r="H240" s="216"/>
      <c r="I240" s="210" t="s">
        <v>238</v>
      </c>
      <c r="J240" s="200" t="s">
        <v>238</v>
      </c>
      <c r="K240" s="195">
        <f>IF(F240="M",S240,T240)</f>
      </c>
      <c r="L240" s="5"/>
      <c r="M240" s="6">
        <f>$I$8-1900</f>
        <v>110</v>
      </c>
      <c r="N240" s="18">
        <f>IF(K240="","",IF(H240=0,"NU",IF(H240=H239,N239,IF(F240=F239,N239+1,1))))</f>
      </c>
      <c r="O240" s="17">
        <f>IF(I240=0,"",IF(H240=H239,O239,IF(I240="NU","",IF(H240="","",IF(F240&lt;&gt;F239,1,IF(K240=K239,O239+1,1))))))</f>
      </c>
      <c r="P240" s="30">
        <f>IF(F240="w","W",IF(F240="w ","W",IF(F240="n","N",IF(F240="N ","N",IF(F240="m","M",IF(F240="M ","M",IF(F240="k","K",IF(F240="K ","K",""))))))))</f>
      </c>
      <c r="Q240" s="7" t="str">
        <f>IF(C240&lt;&gt;0,P240,"x")</f>
        <v>x</v>
      </c>
      <c r="R240" s="7" t="str">
        <f>IF(F240="M",1,IF(F240="K",2,IF(F240="N",3,IF(F240="W",4," "))))</f>
        <v> </v>
      </c>
      <c r="S240" s="13">
        <f t="shared" si="23"/>
      </c>
      <c r="T240" s="13">
        <f t="shared" si="29"/>
      </c>
      <c r="U240" s="110"/>
      <c r="V240" s="152">
        <f t="shared" si="24"/>
        <v>0</v>
      </c>
      <c r="W240" s="5">
        <f t="shared" si="25"/>
        <v>0</v>
      </c>
      <c r="X240" s="5">
        <f t="shared" si="26"/>
        <v>0</v>
      </c>
      <c r="Y240" s="5">
        <f t="shared" si="27"/>
      </c>
      <c r="Z240" s="156"/>
      <c r="AA240" s="156"/>
      <c r="AB240" s="156"/>
      <c r="AC240" s="156"/>
      <c r="AD240" s="121"/>
      <c r="AE240" s="121"/>
      <c r="AF240" s="121"/>
      <c r="AG240" s="121"/>
      <c r="AH240" s="102"/>
      <c r="AI240" s="117"/>
      <c r="AJ240" s="117"/>
      <c r="AK240" s="117"/>
      <c r="AL240" s="117"/>
      <c r="AM240" s="117"/>
      <c r="AN240" s="117"/>
      <c r="AO240" s="117"/>
      <c r="AP240" s="110"/>
      <c r="AQ240" s="118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10"/>
      <c r="BF240" s="110"/>
      <c r="BG240" s="110"/>
      <c r="BH240" s="110"/>
      <c r="BI240" s="110"/>
      <c r="BJ240" s="110"/>
      <c r="BK240" s="110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  <c r="CQ240" s="110"/>
      <c r="CR240" s="110"/>
      <c r="CS240" s="110"/>
      <c r="CT240" s="110"/>
      <c r="CU240" s="110"/>
      <c r="CV240" s="110"/>
      <c r="CW240" s="110"/>
      <c r="CX240" s="110"/>
      <c r="CY240" s="110"/>
      <c r="CZ240" s="110"/>
      <c r="DA240" s="110"/>
      <c r="DB240" s="110"/>
      <c r="DC240" s="110"/>
      <c r="DD240" s="110"/>
      <c r="DE240" s="110"/>
      <c r="DF240" s="110"/>
      <c r="DG240" s="110"/>
      <c r="DH240" s="110"/>
    </row>
    <row r="241" spans="2:112" s="4" customFormat="1" ht="12" customHeight="1">
      <c r="B241" s="189"/>
      <c r="C241" s="190"/>
      <c r="D241" s="190"/>
      <c r="E241" s="191"/>
      <c r="F241" s="201"/>
      <c r="G241" s="204"/>
      <c r="H241" s="216"/>
      <c r="I241" s="210" t="s">
        <v>238</v>
      </c>
      <c r="J241" s="200" t="s">
        <v>238</v>
      </c>
      <c r="K241" s="195">
        <f>IF(F241="M",S241,T241)</f>
      </c>
      <c r="L241" s="5"/>
      <c r="M241" s="6">
        <f>$I$8-1900</f>
        <v>110</v>
      </c>
      <c r="N241" s="18">
        <f>IF(K241="","",IF(H241=0,"NU",IF(H241=H240,N240,IF(F241=F240,N240+1,1))))</f>
      </c>
      <c r="O241" s="17">
        <f>IF(I241=0,"",IF(H241=H240,O240,IF(I241="NU","",IF(H241="","",IF(F241&lt;&gt;F240,1,IF(K241=K240,O240+1,1))))))</f>
      </c>
      <c r="P241" s="30">
        <f>IF(F241="w","W",IF(F241="w ","W",IF(F241="n","N",IF(F241="N ","N",IF(F241="m","M",IF(F241="M ","M",IF(F241="k","K",IF(F241="K ","K",""))))))))</f>
      </c>
      <c r="Q241" s="7" t="str">
        <f>IF(C241&lt;&gt;0,P241,"x")</f>
        <v>x</v>
      </c>
      <c r="R241" s="7" t="str">
        <f>IF(F241="M",1,IF(F241="K",2,IF(F241="N",3,IF(F241="W",4," "))))</f>
        <v> </v>
      </c>
      <c r="S241" s="13">
        <f t="shared" si="23"/>
      </c>
      <c r="T241" s="13">
        <f t="shared" si="29"/>
      </c>
      <c r="U241" s="110"/>
      <c r="V241" s="152">
        <f t="shared" si="24"/>
        <v>0</v>
      </c>
      <c r="W241" s="5">
        <f t="shared" si="25"/>
        <v>0</v>
      </c>
      <c r="X241" s="5">
        <f t="shared" si="26"/>
        <v>0</v>
      </c>
      <c r="Y241" s="5">
        <f t="shared" si="27"/>
      </c>
      <c r="Z241" s="156"/>
      <c r="AA241" s="156"/>
      <c r="AB241" s="156"/>
      <c r="AC241" s="156"/>
      <c r="AD241" s="121"/>
      <c r="AE241" s="121"/>
      <c r="AF241" s="121"/>
      <c r="AG241" s="121"/>
      <c r="AH241" s="102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</row>
    <row r="242" spans="2:112" s="4" customFormat="1" ht="12" customHeight="1">
      <c r="B242" s="189"/>
      <c r="C242" s="190"/>
      <c r="D242" s="190"/>
      <c r="E242" s="191"/>
      <c r="F242" s="201"/>
      <c r="G242" s="204"/>
      <c r="H242" s="216"/>
      <c r="I242" s="210" t="s">
        <v>238</v>
      </c>
      <c r="J242" s="200" t="s">
        <v>238</v>
      </c>
      <c r="K242" s="195">
        <f>IF(F242="M",S242,T242)</f>
      </c>
      <c r="L242" s="5"/>
      <c r="M242" s="6">
        <f>$I$8-1900</f>
        <v>110</v>
      </c>
      <c r="N242" s="18">
        <f>IF(K242="","",IF(H242=0,"NU",IF(H242=H241,N241,IF(F242=F241,N241+1,1))))</f>
      </c>
      <c r="O242" s="17">
        <f>IF(I242=0,"",IF(H242=H241,O241,IF(I242="NU","",IF(H242="","",IF(F242&lt;&gt;F241,1,IF(K242=K241,O241+1,1))))))</f>
      </c>
      <c r="P242" s="30">
        <f>IF(F242="w","W",IF(F242="w ","W",IF(F242="n","N",IF(F242="N ","N",IF(F242="m","M",IF(F242="M ","M",IF(F242="k","K",IF(F242="K ","K",""))))))))</f>
      </c>
      <c r="Q242" s="7" t="str">
        <f>IF(C242&lt;&gt;0,P242,"x")</f>
        <v>x</v>
      </c>
      <c r="R242" s="7" t="str">
        <f>IF(F242="M",1,IF(F242="K",2,IF(F242="N",3,IF(F242="W",4," "))))</f>
        <v> </v>
      </c>
      <c r="S242" s="13">
        <f t="shared" si="23"/>
      </c>
      <c r="T242" s="13">
        <f t="shared" si="29"/>
      </c>
      <c r="U242" s="110"/>
      <c r="V242" s="152">
        <f t="shared" si="24"/>
        <v>0</v>
      </c>
      <c r="W242" s="5">
        <f t="shared" si="25"/>
        <v>0</v>
      </c>
      <c r="X242" s="5">
        <f t="shared" si="26"/>
        <v>0</v>
      </c>
      <c r="Y242" s="5">
        <f t="shared" si="27"/>
      </c>
      <c r="Z242" s="156"/>
      <c r="AA242" s="156"/>
      <c r="AB242" s="156"/>
      <c r="AC242" s="156"/>
      <c r="AD242" s="121"/>
      <c r="AE242" s="121"/>
      <c r="AF242" s="121"/>
      <c r="AG242" s="121"/>
      <c r="AH242" s="102"/>
      <c r="AI242" s="117"/>
      <c r="AJ242" s="117"/>
      <c r="AK242" s="117"/>
      <c r="AL242" s="117"/>
      <c r="AM242" s="117"/>
      <c r="AN242" s="117"/>
      <c r="AO242" s="117"/>
      <c r="AP242" s="110"/>
      <c r="AQ242" s="118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  <c r="BH242" s="110"/>
      <c r="BI242" s="110"/>
      <c r="BJ242" s="110"/>
      <c r="BK242" s="110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  <c r="DG242" s="110"/>
      <c r="DH242" s="110"/>
    </row>
    <row r="243" spans="2:112" s="4" customFormat="1" ht="12" customHeight="1">
      <c r="B243" s="189"/>
      <c r="C243" s="190"/>
      <c r="D243" s="190"/>
      <c r="E243" s="191"/>
      <c r="F243" s="201"/>
      <c r="G243" s="204"/>
      <c r="H243" s="216"/>
      <c r="I243" s="210" t="s">
        <v>238</v>
      </c>
      <c r="J243" s="200" t="s">
        <v>238</v>
      </c>
      <c r="K243" s="195">
        <f>IF(F243="M",S243,T243)</f>
      </c>
      <c r="L243" s="5"/>
      <c r="M243" s="6">
        <f>$I$8-1900</f>
        <v>110</v>
      </c>
      <c r="N243" s="18">
        <f>IF(K243="","",IF(H243=0,"NU",IF(H243=H242,N242,IF(F243=F242,N242+1,1))))</f>
      </c>
      <c r="O243" s="17">
        <f>IF(I243=0,"",IF(H243=H242,O242,IF(I243="NU","",IF(H243="","",IF(F243&lt;&gt;F242,1,IF(K243=K242,O242+1,1))))))</f>
      </c>
      <c r="P243" s="30">
        <f>IF(F243="w","W",IF(F243="w ","W",IF(F243="n","N",IF(F243="N ","N",IF(F243="m","M",IF(F243="M ","M",IF(F243="k","K",IF(F243="K ","K",""))))))))</f>
      </c>
      <c r="Q243" s="7" t="str">
        <f>IF(C243&lt;&gt;0,P243,"x")</f>
        <v>x</v>
      </c>
      <c r="R243" s="7" t="str">
        <f>IF(F243="M",1,IF(F243="K",2,IF(F243="N",3,IF(F243="W",4," "))))</f>
        <v> </v>
      </c>
      <c r="S243" s="13">
        <f t="shared" si="23"/>
      </c>
      <c r="T243" s="13">
        <f t="shared" si="29"/>
      </c>
      <c r="U243" s="110"/>
      <c r="V243" s="152">
        <f t="shared" si="24"/>
        <v>0</v>
      </c>
      <c r="W243" s="5">
        <f t="shared" si="25"/>
        <v>0</v>
      </c>
      <c r="X243" s="5">
        <f t="shared" si="26"/>
        <v>0</v>
      </c>
      <c r="Y243" s="5">
        <f t="shared" si="27"/>
      </c>
      <c r="Z243" s="156"/>
      <c r="AA243" s="156"/>
      <c r="AB243" s="156"/>
      <c r="AC243" s="156"/>
      <c r="AD243" s="121"/>
      <c r="AE243" s="121"/>
      <c r="AF243" s="121"/>
      <c r="AG243" s="121"/>
      <c r="AH243" s="102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16"/>
      <c r="DA243" s="116"/>
      <c r="DB243" s="116"/>
      <c r="DC243" s="116"/>
      <c r="DD243" s="116"/>
      <c r="DE243" s="116"/>
      <c r="DF243" s="116"/>
      <c r="DG243" s="116"/>
      <c r="DH243" s="116"/>
    </row>
    <row r="244" spans="2:112" s="4" customFormat="1" ht="12" customHeight="1">
      <c r="B244" s="189"/>
      <c r="C244" s="190"/>
      <c r="D244" s="190"/>
      <c r="E244" s="191"/>
      <c r="F244" s="201"/>
      <c r="G244" s="204"/>
      <c r="H244" s="216"/>
      <c r="I244" s="210" t="s">
        <v>238</v>
      </c>
      <c r="J244" s="200" t="s">
        <v>238</v>
      </c>
      <c r="K244" s="195">
        <f>IF(F244="M",S244,T244)</f>
      </c>
      <c r="L244" s="5"/>
      <c r="M244" s="6">
        <f>$I$8-1900</f>
        <v>110</v>
      </c>
      <c r="N244" s="18">
        <f>IF(K244="","",IF(H244=0,"NU",IF(H244=H243,N243,IF(F244=F243,N243+1,1))))</f>
      </c>
      <c r="O244" s="17">
        <f>IF(I244=0,"",IF(H244=H243,O243,IF(I244="NU","",IF(H244="","",IF(F244&lt;&gt;F243,1,IF(K244=K243,O243+1,1))))))</f>
      </c>
      <c r="P244" s="30">
        <f>IF(F244="w","W",IF(F244="w ","W",IF(F244="n","N",IF(F244="N ","N",IF(F244="m","M",IF(F244="M ","M",IF(F244="k","K",IF(F244="K ","K",""))))))))</f>
      </c>
      <c r="Q244" s="7" t="str">
        <f>IF(C244&lt;&gt;0,P244,"x")</f>
        <v>x</v>
      </c>
      <c r="R244" s="7" t="str">
        <f>IF(F244="M",1,IF(F244="K",2,IF(F244="N",3,IF(F244="W",4," "))))</f>
        <v> </v>
      </c>
      <c r="S244" s="13">
        <f t="shared" si="23"/>
      </c>
      <c r="T244" s="13">
        <f t="shared" si="29"/>
      </c>
      <c r="U244" s="110"/>
      <c r="V244" s="152">
        <f t="shared" si="24"/>
        <v>0</v>
      </c>
      <c r="W244" s="5">
        <f t="shared" si="25"/>
        <v>0</v>
      </c>
      <c r="X244" s="5">
        <f t="shared" si="26"/>
        <v>0</v>
      </c>
      <c r="Y244" s="5">
        <f t="shared" si="27"/>
      </c>
      <c r="Z244" s="156"/>
      <c r="AA244" s="156"/>
      <c r="AB244" s="156"/>
      <c r="AC244" s="156"/>
      <c r="AD244" s="121"/>
      <c r="AE244" s="121"/>
      <c r="AF244" s="121"/>
      <c r="AG244" s="121"/>
      <c r="AH244" s="102"/>
      <c r="AI244" s="117"/>
      <c r="AJ244" s="117"/>
      <c r="AK244" s="117"/>
      <c r="AL244" s="117"/>
      <c r="AM244" s="117"/>
      <c r="AN244" s="117"/>
      <c r="AO244" s="117"/>
      <c r="AP244" s="110"/>
      <c r="AQ244" s="118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  <c r="DG244" s="110"/>
      <c r="DH244" s="110"/>
    </row>
    <row r="245" spans="2:112" s="4" customFormat="1" ht="12" customHeight="1">
      <c r="B245" s="189"/>
      <c r="C245" s="190"/>
      <c r="D245" s="190"/>
      <c r="E245" s="191"/>
      <c r="F245" s="201"/>
      <c r="G245" s="204"/>
      <c r="H245" s="216"/>
      <c r="I245" s="212" t="s">
        <v>238</v>
      </c>
      <c r="J245" s="200" t="s">
        <v>238</v>
      </c>
      <c r="K245" s="195">
        <f>IF(F245="M",S245,T245)</f>
      </c>
      <c r="L245" s="5"/>
      <c r="M245" s="6">
        <f>$I$8-1900</f>
        <v>110</v>
      </c>
      <c r="N245" s="18">
        <f>IF(K245="","",IF(H245=0,"NU",IF(H245=H244,N244,IF(F245=F244,N244+1,1))))</f>
      </c>
      <c r="O245" s="17">
        <f>IF(I245=0,"",IF(H245=H244,O244,IF(I245="NU","",IF(H245="","",IF(F245&lt;&gt;F244,1,IF(K245=K244,O244+1,1))))))</f>
      </c>
      <c r="P245" s="30">
        <f>IF(F245="w","W",IF(F245="w ","W",IF(F245="n","N",IF(F245="N ","N",IF(F245="m","M",IF(F245="M ","M",IF(F245="k","K",IF(F245="K ","K",""))))))))</f>
      </c>
      <c r="Q245" s="7" t="str">
        <f>IF(C245&lt;&gt;0,P245,"x")</f>
        <v>x</v>
      </c>
      <c r="R245" s="7" t="str">
        <f>IF(F245="M",1,IF(F245="K",2,IF(F245="N",3,IF(F245="W",4," "))))</f>
        <v> </v>
      </c>
      <c r="S245" s="13">
        <f t="shared" si="23"/>
      </c>
      <c r="T245" s="13">
        <f t="shared" si="29"/>
      </c>
      <c r="U245" s="110"/>
      <c r="V245" s="152">
        <f t="shared" si="24"/>
        <v>0</v>
      </c>
      <c r="W245" s="5">
        <f t="shared" si="25"/>
        <v>0</v>
      </c>
      <c r="X245" s="5">
        <f t="shared" si="26"/>
        <v>0</v>
      </c>
      <c r="Y245" s="5">
        <f t="shared" si="27"/>
      </c>
      <c r="Z245" s="156"/>
      <c r="AA245" s="156"/>
      <c r="AB245" s="156"/>
      <c r="AC245" s="156"/>
      <c r="AD245" s="121"/>
      <c r="AE245" s="121"/>
      <c r="AF245" s="121"/>
      <c r="AG245" s="121"/>
      <c r="AH245" s="102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  <c r="CX245" s="116"/>
      <c r="CY245" s="116"/>
      <c r="CZ245" s="116"/>
      <c r="DA245" s="116"/>
      <c r="DB245" s="116"/>
      <c r="DC245" s="116"/>
      <c r="DD245" s="116"/>
      <c r="DE245" s="116"/>
      <c r="DF245" s="116"/>
      <c r="DG245" s="116"/>
      <c r="DH245" s="116"/>
    </row>
    <row r="246" spans="2:112" s="4" customFormat="1" ht="12" customHeight="1">
      <c r="B246" s="189"/>
      <c r="C246" s="190"/>
      <c r="D246" s="190"/>
      <c r="E246" s="191"/>
      <c r="F246" s="201"/>
      <c r="G246" s="204"/>
      <c r="H246" s="216"/>
      <c r="I246" s="210" t="s">
        <v>238</v>
      </c>
      <c r="J246" s="200" t="s">
        <v>238</v>
      </c>
      <c r="K246" s="195">
        <f>IF(F246="M",S246,T246)</f>
      </c>
      <c r="L246" s="5"/>
      <c r="M246" s="6">
        <f>$I$8-1900</f>
        <v>110</v>
      </c>
      <c r="N246" s="18">
        <f>IF(K246="","",IF(H246=0,"NU",IF(H246=H245,N245,IF(F246=F245,N245+1,1))))</f>
      </c>
      <c r="O246" s="17">
        <f>IF(I246=0,"",IF(H246=H245,O245,IF(I246="NU","",IF(H246="","",IF(F246&lt;&gt;F245,1,IF(K246=K245,O245+1,1))))))</f>
      </c>
      <c r="P246" s="30">
        <f>IF(F246="w","W",IF(F246="w ","W",IF(F246="n","N",IF(F246="N ","N",IF(F246="m","M",IF(F246="M ","M",IF(F246="k","K",IF(F246="K ","K",""))))))))</f>
      </c>
      <c r="Q246" s="7" t="str">
        <f>IF(C246&lt;&gt;0,P246,"x")</f>
        <v>x</v>
      </c>
      <c r="R246" s="7" t="str">
        <f>IF(F246="M",1,IF(F246="K",2,IF(F246="N",3,IF(F246="W",4," "))))</f>
        <v> </v>
      </c>
      <c r="S246" s="13">
        <f t="shared" si="23"/>
      </c>
      <c r="T246" s="13">
        <f t="shared" si="29"/>
      </c>
      <c r="U246" s="110"/>
      <c r="V246" s="152">
        <f t="shared" si="24"/>
        <v>0</v>
      </c>
      <c r="W246" s="5">
        <f t="shared" si="25"/>
        <v>0</v>
      </c>
      <c r="X246" s="5">
        <f t="shared" si="26"/>
        <v>0</v>
      </c>
      <c r="Y246" s="5">
        <f t="shared" si="27"/>
      </c>
      <c r="Z246" s="156"/>
      <c r="AA246" s="156"/>
      <c r="AB246" s="156"/>
      <c r="AC246" s="156"/>
      <c r="AD246" s="121"/>
      <c r="AE246" s="121"/>
      <c r="AF246" s="121"/>
      <c r="AG246" s="121"/>
      <c r="AH246" s="102"/>
      <c r="AI246" s="117"/>
      <c r="AJ246" s="117"/>
      <c r="AK246" s="117"/>
      <c r="AL246" s="117"/>
      <c r="AM246" s="117"/>
      <c r="AN246" s="117"/>
      <c r="AO246" s="117"/>
      <c r="AP246" s="110"/>
      <c r="AQ246" s="118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0"/>
      <c r="CF246" s="110"/>
      <c r="CG246" s="110"/>
      <c r="CH246" s="110"/>
      <c r="CI246" s="110"/>
      <c r="CJ246" s="110"/>
      <c r="CK246" s="110"/>
      <c r="CL246" s="110"/>
      <c r="CM246" s="110"/>
      <c r="CN246" s="110"/>
      <c r="CO246" s="110"/>
      <c r="CP246" s="110"/>
      <c r="CQ246" s="110"/>
      <c r="CR246" s="110"/>
      <c r="CS246" s="110"/>
      <c r="CT246" s="110"/>
      <c r="CU246" s="110"/>
      <c r="CV246" s="110"/>
      <c r="CW246" s="110"/>
      <c r="CX246" s="110"/>
      <c r="CY246" s="110"/>
      <c r="CZ246" s="110"/>
      <c r="DA246" s="110"/>
      <c r="DB246" s="110"/>
      <c r="DC246" s="110"/>
      <c r="DD246" s="110"/>
      <c r="DE246" s="110"/>
      <c r="DF246" s="110"/>
      <c r="DG246" s="110"/>
      <c r="DH246" s="110"/>
    </row>
    <row r="247" spans="2:112" s="4" customFormat="1" ht="12" customHeight="1">
      <c r="B247" s="189"/>
      <c r="C247" s="190"/>
      <c r="D247" s="190"/>
      <c r="E247" s="191"/>
      <c r="F247" s="201"/>
      <c r="G247" s="204"/>
      <c r="H247" s="216"/>
      <c r="I247" s="210" t="s">
        <v>238</v>
      </c>
      <c r="J247" s="200" t="s">
        <v>238</v>
      </c>
      <c r="K247" s="195">
        <f>IF(F247="M",S247,T247)</f>
      </c>
      <c r="L247" s="5"/>
      <c r="M247" s="6">
        <f>$I$8-1900</f>
        <v>110</v>
      </c>
      <c r="N247" s="18">
        <f>IF(K247="","",IF(H247=0,"NU",IF(H247=H246,N246,IF(F247=F246,N246+1,1))))</f>
      </c>
      <c r="O247" s="17">
        <f>IF(I247=0,"",IF(H247=H246,O246,IF(I247="NU","",IF(H247="","",IF(F247&lt;&gt;F246,1,IF(K247=K246,O246+1,1))))))</f>
      </c>
      <c r="P247" s="30">
        <f>IF(F247="w","W",IF(F247="w ","W",IF(F247="n","N",IF(F247="N ","N",IF(F247="m","M",IF(F247="M ","M",IF(F247="k","K",IF(F247="K ","K",""))))))))</f>
      </c>
      <c r="Q247" s="7" t="str">
        <f>IF(C247&lt;&gt;0,P247,"x")</f>
        <v>x</v>
      </c>
      <c r="R247" s="7" t="str">
        <f>IF(F247="M",1,IF(F247="K",2,IF(F247="N",3,IF(F247="W",4," "))))</f>
        <v> </v>
      </c>
      <c r="S247" s="13">
        <f t="shared" si="23"/>
      </c>
      <c r="T247" s="13">
        <f t="shared" si="29"/>
      </c>
      <c r="U247" s="110"/>
      <c r="V247" s="152">
        <f t="shared" si="24"/>
        <v>0</v>
      </c>
      <c r="W247" s="5">
        <f t="shared" si="25"/>
        <v>0</v>
      </c>
      <c r="X247" s="5">
        <f t="shared" si="26"/>
        <v>0</v>
      </c>
      <c r="Y247" s="5">
        <f t="shared" si="27"/>
      </c>
      <c r="Z247" s="156"/>
      <c r="AA247" s="156"/>
      <c r="AB247" s="156"/>
      <c r="AC247" s="156"/>
      <c r="AD247" s="121"/>
      <c r="AE247" s="121"/>
      <c r="AF247" s="121"/>
      <c r="AG247" s="121"/>
      <c r="AH247" s="102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  <c r="CW247" s="116"/>
      <c r="CX247" s="116"/>
      <c r="CY247" s="116"/>
      <c r="CZ247" s="116"/>
      <c r="DA247" s="116"/>
      <c r="DB247" s="116"/>
      <c r="DC247" s="116"/>
      <c r="DD247" s="116"/>
      <c r="DE247" s="116"/>
      <c r="DF247" s="116"/>
      <c r="DG247" s="116"/>
      <c r="DH247" s="116"/>
    </row>
    <row r="248" spans="2:112" s="4" customFormat="1" ht="12" customHeight="1">
      <c r="B248" s="189"/>
      <c r="C248" s="190"/>
      <c r="D248" s="190"/>
      <c r="E248" s="191"/>
      <c r="F248" s="201"/>
      <c r="G248" s="204"/>
      <c r="H248" s="216"/>
      <c r="I248" s="212" t="s">
        <v>238</v>
      </c>
      <c r="J248" s="200" t="s">
        <v>238</v>
      </c>
      <c r="K248" s="195">
        <f>IF(F248="M",S248,T248)</f>
      </c>
      <c r="L248" s="5"/>
      <c r="M248" s="6">
        <f>$I$8-1900</f>
        <v>110</v>
      </c>
      <c r="N248" s="18">
        <f>IF(K248="","",IF(H248=0,"NU",IF(H248=H247,N247,IF(F248=F247,N247+1,1))))</f>
      </c>
      <c r="O248" s="17">
        <f>IF(I248=0,"",IF(H248=H247,O247,IF(I248="NU","",IF(H248="","",IF(F248&lt;&gt;F247,1,IF(K248=K247,O247+1,1))))))</f>
      </c>
      <c r="P248" s="30">
        <f>IF(F248="w","W",IF(F248="w ","W",IF(F248="n","N",IF(F248="N ","N",IF(F248="m","M",IF(F248="M ","M",IF(F248="k","K",IF(F248="K ","K",""))))))))</f>
      </c>
      <c r="Q248" s="7" t="str">
        <f>IF(C248&lt;&gt;0,P248,"x")</f>
        <v>x</v>
      </c>
      <c r="R248" s="7" t="str">
        <f>IF(F248="M",1,IF(F248="K",2,IF(F248="N",3,IF(F248="W",4," "))))</f>
        <v> </v>
      </c>
      <c r="S248" s="13">
        <f aca="true" t="shared" si="30" ref="S248:S268">IF(E248=0,"",IF(M248-E248&gt;=60,"M6",IF(M248-E248&gt;=50,"M5",IF(M248-E248&gt;=40,"M4",IF(M248-E248&gt;=30,"M3",IF(M248-E248&gt;=20,"M2",IF(M248-E248&gt;=12,"M1",)))))))</f>
      </c>
      <c r="T248" s="13">
        <f aca="true" t="shared" si="31" ref="T248:T268">IF(E248=0,"",IF(M248-E248&gt;=30,"K",IF(M248-E248&gt;=20,"K",IF(M248-E248&gt;=12,"K",))))</f>
      </c>
      <c r="U248" s="110"/>
      <c r="V248" s="152">
        <f aca="true" t="shared" si="32" ref="V248:V268">IF(C248=0,0,IF(I248&lt;=6,0,IF(K248=K249,1,0)))</f>
        <v>0</v>
      </c>
      <c r="W248" s="5">
        <f aca="true" t="shared" si="33" ref="W248:W268">IF(V248=0,0,W247+1)</f>
        <v>0</v>
      </c>
      <c r="X248" s="5">
        <f aca="true" t="shared" si="34" ref="X248:X268">IF(V248=0,0,IF(W248&gt;3,0,W247+1))</f>
        <v>0</v>
      </c>
      <c r="Y248" s="5">
        <f aca="true" t="shared" si="35" ref="Y248:Y268">K248</f>
      </c>
      <c r="Z248" s="156"/>
      <c r="AA248" s="156"/>
      <c r="AB248" s="156"/>
      <c r="AC248" s="156"/>
      <c r="AD248" s="121"/>
      <c r="AE248" s="121"/>
      <c r="AF248" s="121"/>
      <c r="AG248" s="121"/>
      <c r="AH248" s="102"/>
      <c r="AI248" s="117"/>
      <c r="AJ248" s="117"/>
      <c r="AK248" s="117"/>
      <c r="AL248" s="117"/>
      <c r="AM248" s="117"/>
      <c r="AN248" s="117"/>
      <c r="AO248" s="117"/>
      <c r="AP248" s="110"/>
      <c r="AQ248" s="118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  <c r="BH248" s="110"/>
      <c r="BI248" s="110"/>
      <c r="BJ248" s="110"/>
      <c r="BK248" s="110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  <c r="DG248" s="110"/>
      <c r="DH248" s="110"/>
    </row>
    <row r="249" spans="2:112" s="4" customFormat="1" ht="12" customHeight="1">
      <c r="B249" s="189"/>
      <c r="C249" s="190"/>
      <c r="D249" s="190"/>
      <c r="E249" s="191"/>
      <c r="F249" s="201"/>
      <c r="G249" s="204"/>
      <c r="H249" s="216"/>
      <c r="I249" s="212" t="s">
        <v>238</v>
      </c>
      <c r="J249" s="200" t="s">
        <v>238</v>
      </c>
      <c r="K249" s="195">
        <f>IF(F249="M",S249,T249)</f>
      </c>
      <c r="L249" s="5"/>
      <c r="M249" s="6">
        <f>$I$8-1900</f>
        <v>110</v>
      </c>
      <c r="N249" s="18">
        <f>IF(K249="","",IF(H249=0,"NU",IF(H249=H248,N248,IF(F249=F248,N248+1,1))))</f>
      </c>
      <c r="O249" s="17">
        <f>IF(I249=0,"",IF(H249=H248,O248,IF(I249="NU","",IF(H249="","",IF(F249&lt;&gt;F248,1,IF(K249=K248,O248+1,1))))))</f>
      </c>
      <c r="P249" s="30">
        <f>IF(F249="w","W",IF(F249="w ","W",IF(F249="n","N",IF(F249="N ","N",IF(F249="m","M",IF(F249="M ","M",IF(F249="k","K",IF(F249="K ","K",""))))))))</f>
      </c>
      <c r="Q249" s="7" t="str">
        <f>IF(C249&lt;&gt;0,P249,"x")</f>
        <v>x</v>
      </c>
      <c r="R249" s="7" t="str">
        <f>IF(F249="M",1,IF(F249="K",2,IF(F249="N",3,IF(F249="W",4," "))))</f>
        <v> </v>
      </c>
      <c r="S249" s="13">
        <f t="shared" si="30"/>
      </c>
      <c r="T249" s="13">
        <f t="shared" si="31"/>
      </c>
      <c r="U249" s="110"/>
      <c r="V249" s="152">
        <f t="shared" si="32"/>
        <v>0</v>
      </c>
      <c r="W249" s="5">
        <f t="shared" si="33"/>
        <v>0</v>
      </c>
      <c r="X249" s="5">
        <f t="shared" si="34"/>
        <v>0</v>
      </c>
      <c r="Y249" s="5">
        <f t="shared" si="35"/>
      </c>
      <c r="Z249" s="156"/>
      <c r="AA249" s="156"/>
      <c r="AB249" s="156"/>
      <c r="AC249" s="156"/>
      <c r="AD249" s="121"/>
      <c r="AE249" s="121"/>
      <c r="AF249" s="121"/>
      <c r="AG249" s="121"/>
      <c r="AH249" s="102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  <c r="CJ249" s="116"/>
      <c r="CK249" s="116"/>
      <c r="CL249" s="116"/>
      <c r="CM249" s="116"/>
      <c r="CN249" s="116"/>
      <c r="CO249" s="116"/>
      <c r="CP249" s="116"/>
      <c r="CQ249" s="116"/>
      <c r="CR249" s="116"/>
      <c r="CS249" s="116"/>
      <c r="CT249" s="116"/>
      <c r="CU249" s="116"/>
      <c r="CV249" s="116"/>
      <c r="CW249" s="116"/>
      <c r="CX249" s="116"/>
      <c r="CY249" s="116"/>
      <c r="CZ249" s="116"/>
      <c r="DA249" s="116"/>
      <c r="DB249" s="116"/>
      <c r="DC249" s="116"/>
      <c r="DD249" s="116"/>
      <c r="DE249" s="116"/>
      <c r="DF249" s="116"/>
      <c r="DG249" s="116"/>
      <c r="DH249" s="116"/>
    </row>
    <row r="250" spans="2:112" s="4" customFormat="1" ht="12" customHeight="1">
      <c r="B250" s="189"/>
      <c r="C250" s="190"/>
      <c r="D250" s="190"/>
      <c r="E250" s="191"/>
      <c r="F250" s="201"/>
      <c r="G250" s="204"/>
      <c r="H250" s="216"/>
      <c r="I250" s="212" t="s">
        <v>238</v>
      </c>
      <c r="J250" s="200" t="s">
        <v>238</v>
      </c>
      <c r="K250" s="195">
        <f>IF(F250="M",S250,T250)</f>
      </c>
      <c r="L250" s="5"/>
      <c r="M250" s="6">
        <f>$I$8-1900</f>
        <v>110</v>
      </c>
      <c r="N250" s="18">
        <f>IF(K250="","",IF(H250=0,"NU",IF(H250=H249,N249,IF(F250=F249,N249+1,1))))</f>
      </c>
      <c r="O250" s="17">
        <f>IF(I250=0,"",IF(H250=H249,O249,IF(I250="NU","",IF(H250="","",IF(F250&lt;&gt;F249,1,IF(K250=K249,O249+1,1))))))</f>
      </c>
      <c r="P250" s="30">
        <f>IF(F250="w","W",IF(F250="w ","W",IF(F250="n","N",IF(F250="N ","N",IF(F250="m","M",IF(F250="M ","M",IF(F250="k","K",IF(F250="K ","K",""))))))))</f>
      </c>
      <c r="Q250" s="7" t="str">
        <f>IF(C250&lt;&gt;0,P250,"x")</f>
        <v>x</v>
      </c>
      <c r="R250" s="7" t="str">
        <f>IF(F250="M",1,IF(F250="K",2,IF(F250="N",3,IF(F250="W",4," "))))</f>
        <v> </v>
      </c>
      <c r="S250" s="13">
        <f t="shared" si="30"/>
      </c>
      <c r="T250" s="13">
        <f t="shared" si="31"/>
      </c>
      <c r="U250" s="110"/>
      <c r="V250" s="152">
        <f t="shared" si="32"/>
        <v>0</v>
      </c>
      <c r="W250" s="5">
        <f t="shared" si="33"/>
        <v>0</v>
      </c>
      <c r="X250" s="5">
        <f t="shared" si="34"/>
        <v>0</v>
      </c>
      <c r="Y250" s="5">
        <f t="shared" si="35"/>
      </c>
      <c r="Z250" s="156"/>
      <c r="AA250" s="156"/>
      <c r="AB250" s="156"/>
      <c r="AC250" s="156"/>
      <c r="AD250" s="121"/>
      <c r="AE250" s="121"/>
      <c r="AF250" s="121"/>
      <c r="AG250" s="121"/>
      <c r="AH250" s="102"/>
      <c r="AI250" s="117"/>
      <c r="AJ250" s="117"/>
      <c r="AK250" s="117"/>
      <c r="AL250" s="117"/>
      <c r="AM250" s="117"/>
      <c r="AN250" s="117"/>
      <c r="AO250" s="117"/>
      <c r="AP250" s="110"/>
      <c r="AQ250" s="118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  <c r="DG250" s="110"/>
      <c r="DH250" s="110"/>
    </row>
    <row r="251" spans="2:112" s="4" customFormat="1" ht="12" customHeight="1">
      <c r="B251" s="189"/>
      <c r="C251" s="190"/>
      <c r="D251" s="190"/>
      <c r="E251" s="191"/>
      <c r="F251" s="201"/>
      <c r="G251" s="204"/>
      <c r="H251" s="216"/>
      <c r="I251" s="210" t="s">
        <v>238</v>
      </c>
      <c r="J251" s="200" t="s">
        <v>238</v>
      </c>
      <c r="K251" s="195">
        <f>IF(F251="M",S251,T251)</f>
      </c>
      <c r="L251" s="5"/>
      <c r="M251" s="6">
        <f>$I$8-1900</f>
        <v>110</v>
      </c>
      <c r="N251" s="18">
        <f>IF(K251="","",IF(H251=0,"NU",IF(H251=H250,N250,IF(F251=F250,N250+1,1))))</f>
      </c>
      <c r="O251" s="17">
        <f>IF(I251=0,"",IF(H251=H250,O250,IF(I251="NU","",IF(H251="","",IF(F251&lt;&gt;F250,1,IF(K251=K250,O250+1,1))))))</f>
      </c>
      <c r="P251" s="30">
        <f>IF(F251="w","W",IF(F251="w ","W",IF(F251="n","N",IF(F251="N ","N",IF(F251="m","M",IF(F251="M ","M",IF(F251="k","K",IF(F251="K ","K",""))))))))</f>
      </c>
      <c r="Q251" s="7" t="str">
        <f>IF(C251&lt;&gt;0,P251,"x")</f>
        <v>x</v>
      </c>
      <c r="R251" s="7" t="str">
        <f>IF(F251="M",1,IF(F251="K",2,IF(F251="N",3,IF(F251="W",4," "))))</f>
        <v> </v>
      </c>
      <c r="S251" s="13">
        <f t="shared" si="30"/>
      </c>
      <c r="T251" s="13">
        <f t="shared" si="31"/>
      </c>
      <c r="U251" s="110"/>
      <c r="V251" s="152">
        <f t="shared" si="32"/>
        <v>0</v>
      </c>
      <c r="W251" s="5">
        <f t="shared" si="33"/>
        <v>0</v>
      </c>
      <c r="X251" s="5">
        <f t="shared" si="34"/>
        <v>0</v>
      </c>
      <c r="Y251" s="5">
        <f t="shared" si="35"/>
      </c>
      <c r="Z251" s="156"/>
      <c r="AA251" s="156"/>
      <c r="AB251" s="156"/>
      <c r="AC251" s="156"/>
      <c r="AD251" s="121"/>
      <c r="AE251" s="121"/>
      <c r="AF251" s="121"/>
      <c r="AG251" s="121"/>
      <c r="AH251" s="102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6"/>
      <c r="CO251" s="116"/>
      <c r="CP251" s="116"/>
      <c r="CQ251" s="116"/>
      <c r="CR251" s="116"/>
      <c r="CS251" s="116"/>
      <c r="CT251" s="116"/>
      <c r="CU251" s="116"/>
      <c r="CV251" s="116"/>
      <c r="CW251" s="116"/>
      <c r="CX251" s="116"/>
      <c r="CY251" s="116"/>
      <c r="CZ251" s="116"/>
      <c r="DA251" s="116"/>
      <c r="DB251" s="116"/>
      <c r="DC251" s="116"/>
      <c r="DD251" s="116"/>
      <c r="DE251" s="116"/>
      <c r="DF251" s="116"/>
      <c r="DG251" s="116"/>
      <c r="DH251" s="116"/>
    </row>
    <row r="252" spans="2:112" s="4" customFormat="1" ht="12" customHeight="1">
      <c r="B252" s="189"/>
      <c r="C252" s="190"/>
      <c r="D252" s="190"/>
      <c r="E252" s="191"/>
      <c r="F252" s="201"/>
      <c r="G252" s="204"/>
      <c r="H252" s="216"/>
      <c r="I252" s="210" t="s">
        <v>238</v>
      </c>
      <c r="J252" s="200" t="s">
        <v>238</v>
      </c>
      <c r="K252" s="195">
        <f>IF(F252="M",S252,T252)</f>
      </c>
      <c r="L252" s="5"/>
      <c r="M252" s="6">
        <f>$I$8-1900</f>
        <v>110</v>
      </c>
      <c r="N252" s="18">
        <f>IF(K252="","",IF(H252=0,"NU",IF(H252=H251,N251,IF(F252=F251,N251+1,1))))</f>
      </c>
      <c r="O252" s="17">
        <f>IF(I252=0,"",IF(H252=H251,O251,IF(I252="NU","",IF(H252="","",IF(F252&lt;&gt;F251,1,IF(K252=K251,O251+1,1))))))</f>
      </c>
      <c r="P252" s="30">
        <f>IF(F252="w","W",IF(F252="w ","W",IF(F252="n","N",IF(F252="N ","N",IF(F252="m","M",IF(F252="M ","M",IF(F252="k","K",IF(F252="K ","K",""))))))))</f>
      </c>
      <c r="Q252" s="7" t="str">
        <f>IF(C252&lt;&gt;0,P252,"x")</f>
        <v>x</v>
      </c>
      <c r="R252" s="7" t="str">
        <f>IF(F252="M",1,IF(F252="K",2,IF(F252="N",3,IF(F252="W",4," "))))</f>
        <v> </v>
      </c>
      <c r="S252" s="13">
        <f t="shared" si="30"/>
      </c>
      <c r="T252" s="13">
        <f t="shared" si="31"/>
      </c>
      <c r="U252" s="110"/>
      <c r="V252" s="152">
        <f t="shared" si="32"/>
        <v>0</v>
      </c>
      <c r="W252" s="5">
        <f t="shared" si="33"/>
        <v>0</v>
      </c>
      <c r="X252" s="5">
        <f t="shared" si="34"/>
        <v>0</v>
      </c>
      <c r="Y252" s="5">
        <f t="shared" si="35"/>
      </c>
      <c r="Z252" s="156"/>
      <c r="AA252" s="156"/>
      <c r="AB252" s="156"/>
      <c r="AC252" s="156"/>
      <c r="AD252" s="121"/>
      <c r="AE252" s="121"/>
      <c r="AF252" s="121"/>
      <c r="AG252" s="121"/>
      <c r="AH252" s="102"/>
      <c r="AI252" s="117"/>
      <c r="AJ252" s="117"/>
      <c r="AK252" s="117"/>
      <c r="AL252" s="117"/>
      <c r="AM252" s="117"/>
      <c r="AN252" s="117"/>
      <c r="AO252" s="117"/>
      <c r="AP252" s="110"/>
      <c r="AQ252" s="118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10"/>
      <c r="CM252" s="110"/>
      <c r="CN252" s="110"/>
      <c r="CO252" s="110"/>
      <c r="CP252" s="110"/>
      <c r="CQ252" s="110"/>
      <c r="CR252" s="110"/>
      <c r="CS252" s="110"/>
      <c r="CT252" s="110"/>
      <c r="CU252" s="110"/>
      <c r="CV252" s="110"/>
      <c r="CW252" s="110"/>
      <c r="CX252" s="110"/>
      <c r="CY252" s="110"/>
      <c r="CZ252" s="110"/>
      <c r="DA252" s="110"/>
      <c r="DB252" s="110"/>
      <c r="DC252" s="110"/>
      <c r="DD252" s="110"/>
      <c r="DE252" s="110"/>
      <c r="DF252" s="110"/>
      <c r="DG252" s="110"/>
      <c r="DH252" s="110"/>
    </row>
    <row r="253" spans="2:112" s="4" customFormat="1" ht="12" customHeight="1">
      <c r="B253" s="189"/>
      <c r="C253" s="190"/>
      <c r="D253" s="190"/>
      <c r="E253" s="191"/>
      <c r="F253" s="201"/>
      <c r="G253" s="204"/>
      <c r="H253" s="216"/>
      <c r="I253" s="210" t="s">
        <v>238</v>
      </c>
      <c r="J253" s="200" t="s">
        <v>238</v>
      </c>
      <c r="K253" s="195">
        <f>IF(F253="M",S253,T253)</f>
      </c>
      <c r="L253" s="5"/>
      <c r="M253" s="6">
        <f>$I$8-1900</f>
        <v>110</v>
      </c>
      <c r="N253" s="18">
        <f>IF(K253="","",IF(H253=0,"NU",IF(H253=H252,N252,IF(F253=F252,N252+1,1))))</f>
      </c>
      <c r="O253" s="17">
        <f>IF(I253=0,"",IF(H253=H252,O252,IF(I253="NU","",IF(H253="","",IF(F253&lt;&gt;F252,1,IF(K253=K252,O252+1,1))))))</f>
      </c>
      <c r="P253" s="30">
        <f>IF(F253="w","W",IF(F253="w ","W",IF(F253="n","N",IF(F253="N ","N",IF(F253="m","M",IF(F253="M ","M",IF(F253="k","K",IF(F253="K ","K",""))))))))</f>
      </c>
      <c r="Q253" s="7" t="str">
        <f>IF(C253&lt;&gt;0,P253,"x")</f>
        <v>x</v>
      </c>
      <c r="R253" s="7" t="str">
        <f>IF(F253="M",1,IF(F253="K",2,IF(F253="N",3,IF(F253="W",4," "))))</f>
        <v> </v>
      </c>
      <c r="S253" s="13">
        <f t="shared" si="30"/>
      </c>
      <c r="T253" s="13">
        <f t="shared" si="31"/>
      </c>
      <c r="U253" s="110"/>
      <c r="V253" s="152">
        <f t="shared" si="32"/>
        <v>0</v>
      </c>
      <c r="W253" s="5">
        <f t="shared" si="33"/>
        <v>0</v>
      </c>
      <c r="X253" s="5">
        <f t="shared" si="34"/>
        <v>0</v>
      </c>
      <c r="Y253" s="5">
        <f t="shared" si="35"/>
      </c>
      <c r="Z253" s="156"/>
      <c r="AA253" s="156"/>
      <c r="AB253" s="156"/>
      <c r="AC253" s="156"/>
      <c r="AD253" s="121"/>
      <c r="AE253" s="121"/>
      <c r="AF253" s="121"/>
      <c r="AG253" s="121"/>
      <c r="AH253" s="102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/>
      <c r="CL253" s="116"/>
      <c r="CM253" s="116"/>
      <c r="CN253" s="116"/>
      <c r="CO253" s="116"/>
      <c r="CP253" s="116"/>
      <c r="CQ253" s="116"/>
      <c r="CR253" s="116"/>
      <c r="CS253" s="116"/>
      <c r="CT253" s="116"/>
      <c r="CU253" s="116"/>
      <c r="CV253" s="116"/>
      <c r="CW253" s="116"/>
      <c r="CX253" s="116"/>
      <c r="CY253" s="116"/>
      <c r="CZ253" s="116"/>
      <c r="DA253" s="116"/>
      <c r="DB253" s="116"/>
      <c r="DC253" s="116"/>
      <c r="DD253" s="116"/>
      <c r="DE253" s="116"/>
      <c r="DF253" s="116"/>
      <c r="DG253" s="116"/>
      <c r="DH253" s="116"/>
    </row>
    <row r="254" spans="2:112" s="4" customFormat="1" ht="12" customHeight="1">
      <c r="B254" s="189"/>
      <c r="C254" s="190"/>
      <c r="D254" s="190"/>
      <c r="E254" s="191"/>
      <c r="F254" s="201"/>
      <c r="G254" s="204"/>
      <c r="H254" s="216"/>
      <c r="I254" s="210" t="s">
        <v>238</v>
      </c>
      <c r="J254" s="200" t="s">
        <v>238</v>
      </c>
      <c r="K254" s="195">
        <f>IF(F254="M",S254,T254)</f>
      </c>
      <c r="L254" s="5"/>
      <c r="M254" s="6">
        <f>$I$8-1900</f>
        <v>110</v>
      </c>
      <c r="N254" s="18">
        <f>IF(K254="","",IF(H254=0,"NU",IF(H254=H253,N253,IF(F254=F253,N253+1,1))))</f>
      </c>
      <c r="O254" s="17">
        <f>IF(I254=0,"",IF(H254=H253,O253,IF(I254="NU","",IF(H254="","",IF(F254&lt;&gt;F253,1,IF(K254=K253,O253+1,1))))))</f>
      </c>
      <c r="P254" s="30">
        <f>IF(F254="w","W",IF(F254="w ","W",IF(F254="n","N",IF(F254="N ","N",IF(F254="m","M",IF(F254="M ","M",IF(F254="k","K",IF(F254="K ","K",""))))))))</f>
      </c>
      <c r="Q254" s="7" t="str">
        <f>IF(C254&lt;&gt;0,P254,"x")</f>
        <v>x</v>
      </c>
      <c r="R254" s="7" t="str">
        <f>IF(F254="M",1,IF(F254="K",2,IF(F254="N",3,IF(F254="W",4," "))))</f>
        <v> </v>
      </c>
      <c r="S254" s="13">
        <f t="shared" si="30"/>
      </c>
      <c r="T254" s="13">
        <f t="shared" si="31"/>
      </c>
      <c r="U254" s="110"/>
      <c r="V254" s="152">
        <f t="shared" si="32"/>
        <v>0</v>
      </c>
      <c r="W254" s="5">
        <f t="shared" si="33"/>
        <v>0</v>
      </c>
      <c r="X254" s="5">
        <f t="shared" si="34"/>
        <v>0</v>
      </c>
      <c r="Y254" s="5">
        <f t="shared" si="35"/>
      </c>
      <c r="Z254" s="156"/>
      <c r="AA254" s="156"/>
      <c r="AB254" s="156"/>
      <c r="AC254" s="156"/>
      <c r="AD254" s="121"/>
      <c r="AE254" s="121"/>
      <c r="AF254" s="121"/>
      <c r="AG254" s="121"/>
      <c r="AH254" s="102"/>
      <c r="AI254" s="117"/>
      <c r="AJ254" s="117"/>
      <c r="AK254" s="117"/>
      <c r="AL254" s="117"/>
      <c r="AM254" s="117"/>
      <c r="AN254" s="117"/>
      <c r="AO254" s="117"/>
      <c r="AP254" s="110"/>
      <c r="AQ254" s="118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110"/>
      <c r="CV254" s="110"/>
      <c r="CW254" s="110"/>
      <c r="CX254" s="110"/>
      <c r="CY254" s="110"/>
      <c r="CZ254" s="110"/>
      <c r="DA254" s="110"/>
      <c r="DB254" s="110"/>
      <c r="DC254" s="110"/>
      <c r="DD254" s="110"/>
      <c r="DE254" s="110"/>
      <c r="DF254" s="110"/>
      <c r="DG254" s="110"/>
      <c r="DH254" s="110"/>
    </row>
    <row r="255" spans="2:112" s="4" customFormat="1" ht="12" customHeight="1">
      <c r="B255" s="189"/>
      <c r="C255" s="190"/>
      <c r="D255" s="190"/>
      <c r="E255" s="191"/>
      <c r="F255" s="201"/>
      <c r="G255" s="204"/>
      <c r="H255" s="216"/>
      <c r="I255" s="212" t="s">
        <v>238</v>
      </c>
      <c r="J255" s="200" t="s">
        <v>238</v>
      </c>
      <c r="K255" s="195">
        <f>IF(F255="M",S255,T255)</f>
      </c>
      <c r="L255" s="5"/>
      <c r="M255" s="6">
        <f>$I$8-1900</f>
        <v>110</v>
      </c>
      <c r="N255" s="18">
        <f>IF(K255="","",IF(H255=0,"NU",IF(H255=H254,N254,IF(F255=F254,N254+1,1))))</f>
      </c>
      <c r="O255" s="17">
        <f>IF(I255=0,"",IF(H255=H254,O254,IF(I255="NU","",IF(H255="","",IF(F255&lt;&gt;F254,1,IF(K255=K254,O254+1,1))))))</f>
      </c>
      <c r="P255" s="30">
        <f>IF(F255="w","W",IF(F255="w ","W",IF(F255="n","N",IF(F255="N ","N",IF(F255="m","M",IF(F255="M ","M",IF(F255="k","K",IF(F255="K ","K",""))))))))</f>
      </c>
      <c r="Q255" s="7" t="str">
        <f>IF(C255&lt;&gt;0,P255,"x")</f>
        <v>x</v>
      </c>
      <c r="R255" s="7" t="str">
        <f>IF(F255="M",1,IF(F255="K",2,IF(F255="N",3,IF(F255="W",4," "))))</f>
        <v> </v>
      </c>
      <c r="S255" s="13">
        <f t="shared" si="30"/>
      </c>
      <c r="T255" s="13">
        <f t="shared" si="31"/>
      </c>
      <c r="U255" s="110"/>
      <c r="V255" s="152">
        <f t="shared" si="32"/>
        <v>0</v>
      </c>
      <c r="W255" s="5">
        <f t="shared" si="33"/>
        <v>0</v>
      </c>
      <c r="X255" s="5">
        <f t="shared" si="34"/>
        <v>0</v>
      </c>
      <c r="Y255" s="5">
        <f t="shared" si="35"/>
      </c>
      <c r="Z255" s="156"/>
      <c r="AA255" s="156"/>
      <c r="AB255" s="156"/>
      <c r="AC255" s="156"/>
      <c r="AD255" s="121"/>
      <c r="AE255" s="121"/>
      <c r="AF255" s="121"/>
      <c r="AG255" s="121"/>
      <c r="AH255" s="102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/>
      <c r="CL255" s="116"/>
      <c r="CM255" s="116"/>
      <c r="CN255" s="116"/>
      <c r="CO255" s="116"/>
      <c r="CP255" s="116"/>
      <c r="CQ255" s="116"/>
      <c r="CR255" s="116"/>
      <c r="CS255" s="116"/>
      <c r="CT255" s="116"/>
      <c r="CU255" s="116"/>
      <c r="CV255" s="116"/>
      <c r="CW255" s="116"/>
      <c r="CX255" s="116"/>
      <c r="CY255" s="116"/>
      <c r="CZ255" s="116"/>
      <c r="DA255" s="116"/>
      <c r="DB255" s="116"/>
      <c r="DC255" s="116"/>
      <c r="DD255" s="116"/>
      <c r="DE255" s="116"/>
      <c r="DF255" s="116"/>
      <c r="DG255" s="116"/>
      <c r="DH255" s="116"/>
    </row>
    <row r="256" spans="2:112" s="4" customFormat="1" ht="12" customHeight="1">
      <c r="B256" s="189"/>
      <c r="C256" s="190"/>
      <c r="D256" s="190"/>
      <c r="E256" s="191"/>
      <c r="F256" s="201"/>
      <c r="G256" s="204"/>
      <c r="H256" s="216"/>
      <c r="I256" s="210" t="s">
        <v>238</v>
      </c>
      <c r="J256" s="200" t="s">
        <v>238</v>
      </c>
      <c r="K256" s="195">
        <f>IF(F256="M",S256,T256)</f>
      </c>
      <c r="L256" s="5"/>
      <c r="M256" s="6">
        <f>$I$8-1900</f>
        <v>110</v>
      </c>
      <c r="N256" s="18">
        <f>IF(K256="","",IF(H256=0,"NU",IF(H256=H255,N255,IF(F256=F255,N255+1,1))))</f>
      </c>
      <c r="O256" s="17">
        <f>IF(I256=0,"",IF(H256=H255,O255,IF(I256="NU","",IF(H256="","",IF(F256&lt;&gt;F255,1,IF(K256=K255,O255+1,1))))))</f>
      </c>
      <c r="P256" s="30">
        <f>IF(F256="w","W",IF(F256="w ","W",IF(F256="n","N",IF(F256="N ","N",IF(F256="m","M",IF(F256="M ","M",IF(F256="k","K",IF(F256="K ","K",""))))))))</f>
      </c>
      <c r="Q256" s="7" t="str">
        <f>IF(C256&lt;&gt;0,P256,"x")</f>
        <v>x</v>
      </c>
      <c r="R256" s="7" t="str">
        <f>IF(F256="M",1,IF(F256="K",2,IF(F256="N",3,IF(F256="W",4," "))))</f>
        <v> </v>
      </c>
      <c r="S256" s="13">
        <f t="shared" si="30"/>
      </c>
      <c r="T256" s="13">
        <f t="shared" si="31"/>
      </c>
      <c r="U256" s="110"/>
      <c r="V256" s="152">
        <f t="shared" si="32"/>
        <v>0</v>
      </c>
      <c r="W256" s="5">
        <f t="shared" si="33"/>
        <v>0</v>
      </c>
      <c r="X256" s="5">
        <f t="shared" si="34"/>
        <v>0</v>
      </c>
      <c r="Y256" s="5">
        <f t="shared" si="35"/>
      </c>
      <c r="Z256" s="156"/>
      <c r="AA256" s="156"/>
      <c r="AB256" s="156"/>
      <c r="AC256" s="156"/>
      <c r="AD256" s="121"/>
      <c r="AE256" s="121"/>
      <c r="AF256" s="121"/>
      <c r="AG256" s="121"/>
      <c r="AH256" s="102"/>
      <c r="AI256" s="117"/>
      <c r="AJ256" s="117"/>
      <c r="AK256" s="117"/>
      <c r="AL256" s="117"/>
      <c r="AM256" s="117"/>
      <c r="AN256" s="117"/>
      <c r="AO256" s="117"/>
      <c r="AP256" s="110"/>
      <c r="AQ256" s="118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  <c r="BH256" s="110"/>
      <c r="BI256" s="110"/>
      <c r="BJ256" s="110"/>
      <c r="BK256" s="110"/>
      <c r="BL256" s="110"/>
      <c r="BM256" s="110"/>
      <c r="BN256" s="110"/>
      <c r="BO256" s="110"/>
      <c r="BP256" s="110"/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  <c r="DG256" s="110"/>
      <c r="DH256" s="110"/>
    </row>
    <row r="257" spans="2:112" s="4" customFormat="1" ht="12" customHeight="1">
      <c r="B257" s="189"/>
      <c r="C257" s="190"/>
      <c r="D257" s="190"/>
      <c r="E257" s="191"/>
      <c r="F257" s="201"/>
      <c r="G257" s="204"/>
      <c r="H257" s="216"/>
      <c r="I257" s="210" t="s">
        <v>238</v>
      </c>
      <c r="J257" s="200" t="s">
        <v>238</v>
      </c>
      <c r="K257" s="195">
        <f>IF(F257="M",S257,T257)</f>
      </c>
      <c r="L257" s="5"/>
      <c r="M257" s="6">
        <f>$I$8-1900</f>
        <v>110</v>
      </c>
      <c r="N257" s="18">
        <f>IF(K257="","",IF(H257=0,"NU",IF(H257=H256,N256,IF(F257=F256,N256+1,1))))</f>
      </c>
      <c r="O257" s="17">
        <f>IF(I257=0,"",IF(H257=H256,O256,IF(I257="NU","",IF(H257="","",IF(F257&lt;&gt;F256,1,IF(K257=K256,O256+1,1))))))</f>
      </c>
      <c r="P257" s="30">
        <f>IF(F257="w","W",IF(F257="w ","W",IF(F257="n","N",IF(F257="N ","N",IF(F257="m","M",IF(F257="M ","M",IF(F257="k","K",IF(F257="K ","K",""))))))))</f>
      </c>
      <c r="Q257" s="7" t="str">
        <f>IF(C257&lt;&gt;0,P257,"x")</f>
        <v>x</v>
      </c>
      <c r="R257" s="7" t="str">
        <f>IF(F257="M",1,IF(F257="K",2,IF(F257="N",3,IF(F257="W",4," "))))</f>
        <v> </v>
      </c>
      <c r="S257" s="13">
        <f t="shared" si="30"/>
      </c>
      <c r="T257" s="13">
        <f t="shared" si="31"/>
      </c>
      <c r="U257" s="110"/>
      <c r="V257" s="152">
        <f t="shared" si="32"/>
        <v>0</v>
      </c>
      <c r="W257" s="5">
        <f t="shared" si="33"/>
        <v>0</v>
      </c>
      <c r="X257" s="5">
        <f t="shared" si="34"/>
        <v>0</v>
      </c>
      <c r="Y257" s="5">
        <f t="shared" si="35"/>
      </c>
      <c r="Z257" s="156"/>
      <c r="AA257" s="156"/>
      <c r="AB257" s="156"/>
      <c r="AC257" s="156"/>
      <c r="AD257" s="121"/>
      <c r="AE257" s="121"/>
      <c r="AF257" s="121"/>
      <c r="AG257" s="121"/>
      <c r="AH257" s="102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6"/>
      <c r="CO257" s="116"/>
      <c r="CP257" s="116"/>
      <c r="CQ257" s="116"/>
      <c r="CR257" s="116"/>
      <c r="CS257" s="116"/>
      <c r="CT257" s="116"/>
      <c r="CU257" s="116"/>
      <c r="CV257" s="116"/>
      <c r="CW257" s="116"/>
      <c r="CX257" s="116"/>
      <c r="CY257" s="116"/>
      <c r="CZ257" s="116"/>
      <c r="DA257" s="116"/>
      <c r="DB257" s="116"/>
      <c r="DC257" s="116"/>
      <c r="DD257" s="116"/>
      <c r="DE257" s="116"/>
      <c r="DF257" s="116"/>
      <c r="DG257" s="116"/>
      <c r="DH257" s="116"/>
    </row>
    <row r="258" spans="2:112" s="4" customFormat="1" ht="12" customHeight="1">
      <c r="B258" s="189"/>
      <c r="C258" s="190"/>
      <c r="D258" s="190"/>
      <c r="E258" s="191"/>
      <c r="F258" s="201"/>
      <c r="G258" s="204"/>
      <c r="H258" s="216"/>
      <c r="I258" s="212" t="s">
        <v>238</v>
      </c>
      <c r="J258" s="200" t="s">
        <v>238</v>
      </c>
      <c r="K258" s="195">
        <f>IF(F258="M",S258,T258)</f>
      </c>
      <c r="L258" s="5"/>
      <c r="M258" s="6">
        <f>$I$8-1900</f>
        <v>110</v>
      </c>
      <c r="N258" s="18">
        <f>IF(K258="","",IF(H258=0,"NU",IF(H258=H257,N257,IF(F258=F257,N257+1,1))))</f>
      </c>
      <c r="O258" s="17">
        <f>IF(I258=0,"",IF(H258=H257,O257,IF(I258="NU","",IF(H258="","",IF(F258&lt;&gt;F257,1,IF(K258=K257,O257+1,1))))))</f>
      </c>
      <c r="P258" s="30">
        <f>IF(F258="w","W",IF(F258="w ","W",IF(F258="n","N",IF(F258="N ","N",IF(F258="m","M",IF(F258="M ","M",IF(F258="k","K",IF(F258="K ","K",""))))))))</f>
      </c>
      <c r="Q258" s="7" t="str">
        <f>IF(C258&lt;&gt;0,P258,"x")</f>
        <v>x</v>
      </c>
      <c r="R258" s="7" t="str">
        <f>IF(F258="M",1,IF(F258="K",2,IF(F258="N",3,IF(F258="W",4," "))))</f>
        <v> </v>
      </c>
      <c r="S258" s="13">
        <f t="shared" si="30"/>
      </c>
      <c r="T258" s="13">
        <f t="shared" si="31"/>
      </c>
      <c r="U258" s="110"/>
      <c r="V258" s="152">
        <f t="shared" si="32"/>
        <v>0</v>
      </c>
      <c r="W258" s="5">
        <f t="shared" si="33"/>
        <v>0</v>
      </c>
      <c r="X258" s="5">
        <f t="shared" si="34"/>
        <v>0</v>
      </c>
      <c r="Y258" s="5">
        <f t="shared" si="35"/>
      </c>
      <c r="Z258" s="156"/>
      <c r="AA258" s="156"/>
      <c r="AB258" s="156"/>
      <c r="AC258" s="156"/>
      <c r="AD258" s="121"/>
      <c r="AE258" s="121"/>
      <c r="AF258" s="121"/>
      <c r="AG258" s="121"/>
      <c r="AH258" s="102"/>
      <c r="AI258" s="117"/>
      <c r="AJ258" s="117"/>
      <c r="AK258" s="117"/>
      <c r="AL258" s="117"/>
      <c r="AM258" s="117"/>
      <c r="AN258" s="117"/>
      <c r="AO258" s="117"/>
      <c r="AP258" s="110"/>
      <c r="AQ258" s="118"/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0"/>
      <c r="BB258" s="110"/>
      <c r="BC258" s="110"/>
      <c r="BD258" s="110"/>
      <c r="BE258" s="110"/>
      <c r="BF258" s="110"/>
      <c r="BG258" s="110"/>
      <c r="BH258" s="110"/>
      <c r="BI258" s="110"/>
      <c r="BJ258" s="110"/>
      <c r="BK258" s="110"/>
      <c r="BL258" s="110"/>
      <c r="BM258" s="110"/>
      <c r="BN258" s="110"/>
      <c r="BO258" s="110"/>
      <c r="BP258" s="110"/>
      <c r="BQ258" s="110"/>
      <c r="BR258" s="110"/>
      <c r="BS258" s="110"/>
      <c r="BT258" s="110"/>
      <c r="BU258" s="110"/>
      <c r="BV258" s="110"/>
      <c r="BW258" s="110"/>
      <c r="BX258" s="110"/>
      <c r="BY258" s="110"/>
      <c r="BZ258" s="110"/>
      <c r="CA258" s="110"/>
      <c r="CB258" s="110"/>
      <c r="CC258" s="110"/>
      <c r="CD258" s="110"/>
      <c r="CE258" s="110"/>
      <c r="CF258" s="110"/>
      <c r="CG258" s="110"/>
      <c r="CH258" s="110"/>
      <c r="CI258" s="110"/>
      <c r="CJ258" s="110"/>
      <c r="CK258" s="110"/>
      <c r="CL258" s="110"/>
      <c r="CM258" s="110"/>
      <c r="CN258" s="110"/>
      <c r="CO258" s="110"/>
      <c r="CP258" s="110"/>
      <c r="CQ258" s="110"/>
      <c r="CR258" s="110"/>
      <c r="CS258" s="110"/>
      <c r="CT258" s="110"/>
      <c r="CU258" s="110"/>
      <c r="CV258" s="110"/>
      <c r="CW258" s="110"/>
      <c r="CX258" s="110"/>
      <c r="CY258" s="110"/>
      <c r="CZ258" s="110"/>
      <c r="DA258" s="110"/>
      <c r="DB258" s="110"/>
      <c r="DC258" s="110"/>
      <c r="DD258" s="110"/>
      <c r="DE258" s="110"/>
      <c r="DF258" s="110"/>
      <c r="DG258" s="110"/>
      <c r="DH258" s="110"/>
    </row>
    <row r="259" spans="2:112" s="4" customFormat="1" ht="12" customHeight="1">
      <c r="B259" s="189"/>
      <c r="C259" s="190"/>
      <c r="D259" s="190"/>
      <c r="E259" s="191"/>
      <c r="F259" s="201"/>
      <c r="G259" s="204"/>
      <c r="H259" s="216"/>
      <c r="I259" s="210" t="s">
        <v>238</v>
      </c>
      <c r="J259" s="200" t="s">
        <v>238</v>
      </c>
      <c r="K259" s="195">
        <f>IF(F259="M",S259,T259)</f>
      </c>
      <c r="L259" s="5"/>
      <c r="M259" s="6">
        <f>$I$8-1900</f>
        <v>110</v>
      </c>
      <c r="N259" s="18">
        <f>IF(K259="","",IF(H259=0,"NU",IF(H259=H258,N258,IF(F259=F258,N258+1,1))))</f>
      </c>
      <c r="O259" s="17">
        <f>IF(I259=0,"",IF(H259=H258,O258,IF(I259="NU","",IF(H259="","",IF(F259&lt;&gt;F258,1,IF(K259=K258,O258+1,1))))))</f>
      </c>
      <c r="P259" s="30">
        <f>IF(F259="w","W",IF(F259="w ","W",IF(F259="n","N",IF(F259="N ","N",IF(F259="m","M",IF(F259="M ","M",IF(F259="k","K",IF(F259="K ","K",""))))))))</f>
      </c>
      <c r="Q259" s="7" t="str">
        <f>IF(C259&lt;&gt;0,P259,"x")</f>
        <v>x</v>
      </c>
      <c r="R259" s="7" t="str">
        <f>IF(F259="M",1,IF(F259="K",2,IF(F259="N",3,IF(F259="W",4," "))))</f>
        <v> </v>
      </c>
      <c r="S259" s="13">
        <f t="shared" si="30"/>
      </c>
      <c r="T259" s="13">
        <f t="shared" si="31"/>
      </c>
      <c r="U259" s="110"/>
      <c r="V259" s="152">
        <f t="shared" si="32"/>
        <v>0</v>
      </c>
      <c r="W259" s="5">
        <f t="shared" si="33"/>
        <v>0</v>
      </c>
      <c r="X259" s="5">
        <f t="shared" si="34"/>
        <v>0</v>
      </c>
      <c r="Y259" s="5">
        <f t="shared" si="35"/>
      </c>
      <c r="Z259" s="156"/>
      <c r="AA259" s="156"/>
      <c r="AB259" s="156"/>
      <c r="AC259" s="156"/>
      <c r="AD259" s="121"/>
      <c r="AE259" s="121"/>
      <c r="AF259" s="121"/>
      <c r="AG259" s="121"/>
      <c r="AH259" s="102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/>
      <c r="CK259" s="116"/>
      <c r="CL259" s="116"/>
      <c r="CM259" s="116"/>
      <c r="CN259" s="116"/>
      <c r="CO259" s="116"/>
      <c r="CP259" s="116"/>
      <c r="CQ259" s="116"/>
      <c r="CR259" s="116"/>
      <c r="CS259" s="116"/>
      <c r="CT259" s="116"/>
      <c r="CU259" s="116"/>
      <c r="CV259" s="116"/>
      <c r="CW259" s="116"/>
      <c r="CX259" s="116"/>
      <c r="CY259" s="116"/>
      <c r="CZ259" s="116"/>
      <c r="DA259" s="116"/>
      <c r="DB259" s="116"/>
      <c r="DC259" s="116"/>
      <c r="DD259" s="116"/>
      <c r="DE259" s="116"/>
      <c r="DF259" s="116"/>
      <c r="DG259" s="116"/>
      <c r="DH259" s="116"/>
    </row>
    <row r="260" spans="2:112" s="4" customFormat="1" ht="12" customHeight="1">
      <c r="B260" s="189"/>
      <c r="C260" s="190"/>
      <c r="D260" s="190"/>
      <c r="E260" s="191"/>
      <c r="F260" s="201"/>
      <c r="G260" s="204"/>
      <c r="H260" s="216"/>
      <c r="I260" s="210" t="s">
        <v>238</v>
      </c>
      <c r="J260" s="200" t="s">
        <v>238</v>
      </c>
      <c r="K260" s="195">
        <f>IF(F260="M",S260,T260)</f>
      </c>
      <c r="L260" s="5"/>
      <c r="M260" s="6">
        <f>$I$8-1900</f>
        <v>110</v>
      </c>
      <c r="N260" s="18">
        <f>IF(K260="","",IF(H260=0,"NU",IF(H260=H259,N259,IF(F260=F259,N259+1,1))))</f>
      </c>
      <c r="O260" s="17">
        <f>IF(I260=0,"",IF(H260=H259,O259,IF(I260="NU","",IF(H260="","",IF(F260&lt;&gt;F259,1,IF(K260=K259,O259+1,1))))))</f>
      </c>
      <c r="P260" s="30">
        <f>IF(F260="w","W",IF(F260="w ","W",IF(F260="n","N",IF(F260="N ","N",IF(F260="m","M",IF(F260="M ","M",IF(F260="k","K",IF(F260="K ","K",""))))))))</f>
      </c>
      <c r="Q260" s="7" t="str">
        <f>IF(C260&lt;&gt;0,P260,"x")</f>
        <v>x</v>
      </c>
      <c r="R260" s="7" t="str">
        <f>IF(F260="M",1,IF(F260="K",2,IF(F260="N",3,IF(F260="W",4," "))))</f>
        <v> </v>
      </c>
      <c r="S260" s="13">
        <f t="shared" si="30"/>
      </c>
      <c r="T260" s="13">
        <f t="shared" si="31"/>
      </c>
      <c r="U260" s="110"/>
      <c r="V260" s="152">
        <f t="shared" si="32"/>
        <v>0</v>
      </c>
      <c r="W260" s="5">
        <f t="shared" si="33"/>
        <v>0</v>
      </c>
      <c r="X260" s="5">
        <f t="shared" si="34"/>
        <v>0</v>
      </c>
      <c r="Y260" s="5">
        <f t="shared" si="35"/>
      </c>
      <c r="Z260" s="156"/>
      <c r="AA260" s="156"/>
      <c r="AB260" s="156"/>
      <c r="AC260" s="156"/>
      <c r="AD260" s="121"/>
      <c r="AE260" s="121"/>
      <c r="AF260" s="121"/>
      <c r="AG260" s="121"/>
      <c r="AH260" s="102"/>
      <c r="AI260" s="117"/>
      <c r="AJ260" s="117"/>
      <c r="AK260" s="117"/>
      <c r="AL260" s="117"/>
      <c r="AM260" s="117"/>
      <c r="AN260" s="117"/>
      <c r="AO260" s="117"/>
      <c r="AP260" s="110"/>
      <c r="AQ260" s="118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/>
      <c r="CD260" s="110"/>
      <c r="CE260" s="110"/>
      <c r="CF260" s="110"/>
      <c r="CG260" s="110"/>
      <c r="CH260" s="110"/>
      <c r="CI260" s="110"/>
      <c r="CJ260" s="110"/>
      <c r="CK260" s="110"/>
      <c r="CL260" s="110"/>
      <c r="CM260" s="110"/>
      <c r="CN260" s="110"/>
      <c r="CO260" s="110"/>
      <c r="CP260" s="110"/>
      <c r="CQ260" s="110"/>
      <c r="CR260" s="110"/>
      <c r="CS260" s="110"/>
      <c r="CT260" s="110"/>
      <c r="CU260" s="110"/>
      <c r="CV260" s="110"/>
      <c r="CW260" s="110"/>
      <c r="CX260" s="110"/>
      <c r="CY260" s="110"/>
      <c r="CZ260" s="110"/>
      <c r="DA260" s="110"/>
      <c r="DB260" s="110"/>
      <c r="DC260" s="110"/>
      <c r="DD260" s="110"/>
      <c r="DE260" s="110"/>
      <c r="DF260" s="110"/>
      <c r="DG260" s="110"/>
      <c r="DH260" s="110"/>
    </row>
    <row r="261" spans="2:112" s="4" customFormat="1" ht="12" customHeight="1">
      <c r="B261" s="189"/>
      <c r="C261" s="190"/>
      <c r="D261" s="190"/>
      <c r="E261" s="191"/>
      <c r="F261" s="201"/>
      <c r="G261" s="204"/>
      <c r="H261" s="216"/>
      <c r="I261" s="210" t="s">
        <v>238</v>
      </c>
      <c r="J261" s="200" t="s">
        <v>238</v>
      </c>
      <c r="K261" s="195">
        <f>IF(F261="M",S261,T261)</f>
      </c>
      <c r="L261" s="5"/>
      <c r="M261" s="6">
        <f>$I$8-1900</f>
        <v>110</v>
      </c>
      <c r="N261" s="18">
        <f>IF(K261="","",IF(H261=0,"NU",IF(H261=H260,N260,IF(F261=F260,N260+1,1))))</f>
      </c>
      <c r="O261" s="17">
        <f>IF(I261=0,"",IF(H261=H260,O260,IF(I261="NU","",IF(H261="","",IF(F261&lt;&gt;F260,1,IF(K261=K260,O260+1,1))))))</f>
      </c>
      <c r="P261" s="30">
        <f>IF(F261="w","W",IF(F261="w ","W",IF(F261="n","N",IF(F261="N ","N",IF(F261="m","M",IF(F261="M ","M",IF(F261="k","K",IF(F261="K ","K",""))))))))</f>
      </c>
      <c r="Q261" s="7" t="str">
        <f>IF(C261&lt;&gt;0,P261,"x")</f>
        <v>x</v>
      </c>
      <c r="R261" s="7" t="str">
        <f>IF(F261="M",1,IF(F261="K",2,IF(F261="N",3,IF(F261="W",4," "))))</f>
        <v> </v>
      </c>
      <c r="S261" s="13">
        <f t="shared" si="30"/>
      </c>
      <c r="T261" s="13">
        <f t="shared" si="31"/>
      </c>
      <c r="U261" s="110"/>
      <c r="V261" s="152">
        <f t="shared" si="32"/>
        <v>0</v>
      </c>
      <c r="W261" s="5">
        <f t="shared" si="33"/>
        <v>0</v>
      </c>
      <c r="X261" s="5">
        <f t="shared" si="34"/>
        <v>0</v>
      </c>
      <c r="Y261" s="5">
        <f t="shared" si="35"/>
      </c>
      <c r="Z261" s="156"/>
      <c r="AA261" s="156"/>
      <c r="AB261" s="156"/>
      <c r="AC261" s="156"/>
      <c r="AD261" s="121"/>
      <c r="AE261" s="121"/>
      <c r="AF261" s="121"/>
      <c r="AG261" s="121"/>
      <c r="AH261" s="102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  <c r="BV261" s="116"/>
      <c r="BW261" s="116"/>
      <c r="BX261" s="116"/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16"/>
      <c r="DB261" s="116"/>
      <c r="DC261" s="116"/>
      <c r="DD261" s="116"/>
      <c r="DE261" s="116"/>
      <c r="DF261" s="116"/>
      <c r="DG261" s="116"/>
      <c r="DH261" s="116"/>
    </row>
    <row r="262" spans="2:112" s="4" customFormat="1" ht="12" customHeight="1">
      <c r="B262" s="189"/>
      <c r="C262" s="190"/>
      <c r="D262" s="190"/>
      <c r="E262" s="191"/>
      <c r="F262" s="201"/>
      <c r="G262" s="204"/>
      <c r="H262" s="216"/>
      <c r="I262" s="210" t="s">
        <v>238</v>
      </c>
      <c r="J262" s="200" t="s">
        <v>238</v>
      </c>
      <c r="K262" s="195">
        <f>IF(F262="M",S262,T262)</f>
      </c>
      <c r="L262" s="5"/>
      <c r="M262" s="6">
        <f>$I$8-1900</f>
        <v>110</v>
      </c>
      <c r="N262" s="18">
        <f>IF(K262="","",IF(H262=0,"NU",IF(H262=H261,N261,IF(F262=F261,N261+1,1))))</f>
      </c>
      <c r="O262" s="17">
        <f>IF(I262=0,"",IF(H262=H261,O261,IF(I262="NU","",IF(H262="","",IF(F262&lt;&gt;F261,1,IF(K262=K261,O261+1,1))))))</f>
      </c>
      <c r="P262" s="30">
        <f>IF(F262="w","W",IF(F262="w ","W",IF(F262="n","N",IF(F262="N ","N",IF(F262="m","M",IF(F262="M ","M",IF(F262="k","K",IF(F262="K ","K",""))))))))</f>
      </c>
      <c r="Q262" s="7" t="str">
        <f>IF(C262&lt;&gt;0,P262,"x")</f>
        <v>x</v>
      </c>
      <c r="R262" s="7" t="str">
        <f>IF(F262="M",1,IF(F262="K",2,IF(F262="N",3,IF(F262="W",4," "))))</f>
        <v> </v>
      </c>
      <c r="S262" s="13">
        <f t="shared" si="30"/>
      </c>
      <c r="T262" s="13">
        <f t="shared" si="31"/>
      </c>
      <c r="U262" s="110"/>
      <c r="V262" s="152">
        <f t="shared" si="32"/>
        <v>0</v>
      </c>
      <c r="W262" s="5">
        <f t="shared" si="33"/>
        <v>0</v>
      </c>
      <c r="X262" s="5">
        <f t="shared" si="34"/>
        <v>0</v>
      </c>
      <c r="Y262" s="5">
        <f t="shared" si="35"/>
      </c>
      <c r="Z262" s="156"/>
      <c r="AA262" s="156"/>
      <c r="AB262" s="156"/>
      <c r="AC262" s="156"/>
      <c r="AD262" s="121"/>
      <c r="AE262" s="121"/>
      <c r="AF262" s="121"/>
      <c r="AG262" s="121"/>
      <c r="AH262" s="102"/>
      <c r="AI262" s="117"/>
      <c r="AJ262" s="117"/>
      <c r="AK262" s="117"/>
      <c r="AL262" s="117"/>
      <c r="AM262" s="117"/>
      <c r="AN262" s="117"/>
      <c r="AO262" s="117"/>
      <c r="AP262" s="110"/>
      <c r="AQ262" s="118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  <c r="BH262" s="110"/>
      <c r="BI262" s="110"/>
      <c r="BJ262" s="110"/>
      <c r="BK262" s="110"/>
      <c r="BL262" s="110"/>
      <c r="BM262" s="110"/>
      <c r="BN262" s="110"/>
      <c r="BO262" s="110"/>
      <c r="BP262" s="110"/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10"/>
      <c r="CE262" s="110"/>
      <c r="CF262" s="110"/>
      <c r="CG262" s="110"/>
      <c r="CH262" s="110"/>
      <c r="CI262" s="110"/>
      <c r="CJ262" s="110"/>
      <c r="CK262" s="110"/>
      <c r="CL262" s="110"/>
      <c r="CM262" s="110"/>
      <c r="CN262" s="110"/>
      <c r="CO262" s="110"/>
      <c r="CP262" s="110"/>
      <c r="CQ262" s="110"/>
      <c r="CR262" s="110"/>
      <c r="CS262" s="110"/>
      <c r="CT262" s="110"/>
      <c r="CU262" s="110"/>
      <c r="CV262" s="110"/>
      <c r="CW262" s="110"/>
      <c r="CX262" s="110"/>
      <c r="CY262" s="110"/>
      <c r="CZ262" s="110"/>
      <c r="DA262" s="110"/>
      <c r="DB262" s="110"/>
      <c r="DC262" s="110"/>
      <c r="DD262" s="110"/>
      <c r="DE262" s="110"/>
      <c r="DF262" s="110"/>
      <c r="DG262" s="110"/>
      <c r="DH262" s="110"/>
    </row>
    <row r="263" spans="2:112" s="4" customFormat="1" ht="12" customHeight="1">
      <c r="B263" s="189"/>
      <c r="C263" s="190"/>
      <c r="D263" s="190"/>
      <c r="E263" s="191"/>
      <c r="F263" s="201"/>
      <c r="G263" s="204"/>
      <c r="H263" s="216"/>
      <c r="I263" s="212" t="s">
        <v>238</v>
      </c>
      <c r="J263" s="200" t="s">
        <v>238</v>
      </c>
      <c r="K263" s="195">
        <f>IF(F263="M",S263,T263)</f>
      </c>
      <c r="L263" s="5"/>
      <c r="M263" s="6">
        <f>$I$8-1900</f>
        <v>110</v>
      </c>
      <c r="N263" s="18">
        <f>IF(K263="","",IF(H263=0,"NU",IF(H263=H262,N262,IF(F263=F262,N262+1,1))))</f>
      </c>
      <c r="O263" s="17">
        <f>IF(I263=0,"",IF(H263=H262,O262,IF(I263="NU","",IF(H263="","",IF(F263&lt;&gt;F262,1,IF(K263=K262,O262+1,1))))))</f>
      </c>
      <c r="P263" s="30">
        <f>IF(F263="w","W",IF(F263="w ","W",IF(F263="n","N",IF(F263="N ","N",IF(F263="m","M",IF(F263="M ","M",IF(F263="k","K",IF(F263="K ","K",""))))))))</f>
      </c>
      <c r="Q263" s="7" t="str">
        <f>IF(C263&lt;&gt;0,P263,"x")</f>
        <v>x</v>
      </c>
      <c r="R263" s="7" t="str">
        <f>IF(F263="M",1,IF(F263="K",2,IF(F263="N",3,IF(F263="W",4," "))))</f>
        <v> </v>
      </c>
      <c r="S263" s="13">
        <f t="shared" si="30"/>
      </c>
      <c r="T263" s="13">
        <f t="shared" si="31"/>
      </c>
      <c r="U263" s="110"/>
      <c r="V263" s="152">
        <f t="shared" si="32"/>
        <v>0</v>
      </c>
      <c r="W263" s="5">
        <f t="shared" si="33"/>
        <v>0</v>
      </c>
      <c r="X263" s="5">
        <f t="shared" si="34"/>
        <v>0</v>
      </c>
      <c r="Y263" s="5">
        <f t="shared" si="35"/>
      </c>
      <c r="Z263" s="156"/>
      <c r="AA263" s="156"/>
      <c r="AB263" s="156"/>
      <c r="AC263" s="156"/>
      <c r="AD263" s="121"/>
      <c r="AE263" s="121"/>
      <c r="AF263" s="121"/>
      <c r="AG263" s="121"/>
      <c r="AH263" s="102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6"/>
      <c r="DE263" s="116"/>
      <c r="DF263" s="116"/>
      <c r="DG263" s="116"/>
      <c r="DH263" s="116"/>
    </row>
    <row r="264" spans="2:112" s="4" customFormat="1" ht="12" customHeight="1">
      <c r="B264" s="189"/>
      <c r="C264" s="190"/>
      <c r="D264" s="190"/>
      <c r="E264" s="191"/>
      <c r="F264" s="201"/>
      <c r="G264" s="204"/>
      <c r="H264" s="216"/>
      <c r="I264" s="212" t="s">
        <v>238</v>
      </c>
      <c r="J264" s="200" t="s">
        <v>238</v>
      </c>
      <c r="K264" s="195">
        <f>IF(F264="M",S264,T264)</f>
      </c>
      <c r="L264" s="5"/>
      <c r="M264" s="6">
        <f>$I$8-1900</f>
        <v>110</v>
      </c>
      <c r="N264" s="18">
        <f>IF(K264="","",IF(H264=0,"NU",IF(H264=H263,N263,IF(F264=F263,N263+1,1))))</f>
      </c>
      <c r="O264" s="17">
        <f>IF(I264=0,"",IF(H264=H263,O263,IF(I264="NU","",IF(H264="","",IF(F264&lt;&gt;F263,1,IF(K264=K263,O263+1,1))))))</f>
      </c>
      <c r="P264" s="30">
        <f>IF(F264="w","W",IF(F264="w ","W",IF(F264="n","N",IF(F264="N ","N",IF(F264="m","M",IF(F264="M ","M",IF(F264="k","K",IF(F264="K ","K",""))))))))</f>
      </c>
      <c r="Q264" s="7" t="str">
        <f>IF(C264&lt;&gt;0,P264,"x")</f>
        <v>x</v>
      </c>
      <c r="R264" s="7" t="str">
        <f>IF(F264="M",1,IF(F264="K",2,IF(F264="N",3,IF(F264="W",4," "))))</f>
        <v> </v>
      </c>
      <c r="S264" s="13">
        <f t="shared" si="30"/>
      </c>
      <c r="T264" s="13">
        <f t="shared" si="31"/>
      </c>
      <c r="U264" s="110"/>
      <c r="V264" s="152">
        <f t="shared" si="32"/>
        <v>0</v>
      </c>
      <c r="W264" s="5">
        <f t="shared" si="33"/>
        <v>0</v>
      </c>
      <c r="X264" s="5">
        <f t="shared" si="34"/>
        <v>0</v>
      </c>
      <c r="Y264" s="5">
        <f t="shared" si="35"/>
      </c>
      <c r="Z264" s="156"/>
      <c r="AA264" s="156"/>
      <c r="AB264" s="156"/>
      <c r="AC264" s="156"/>
      <c r="AD264" s="121"/>
      <c r="AE264" s="121"/>
      <c r="AF264" s="121"/>
      <c r="AG264" s="121"/>
      <c r="AH264" s="102"/>
      <c r="AI264" s="117"/>
      <c r="AJ264" s="117"/>
      <c r="AK264" s="117"/>
      <c r="AL264" s="117"/>
      <c r="AM264" s="117"/>
      <c r="AN264" s="117"/>
      <c r="AO264" s="117"/>
      <c r="AP264" s="110"/>
      <c r="AQ264" s="118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0"/>
      <c r="BN264" s="110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0"/>
      <c r="BZ264" s="110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10"/>
      <c r="CM264" s="110"/>
      <c r="CN264" s="110"/>
      <c r="CO264" s="110"/>
      <c r="CP264" s="110"/>
      <c r="CQ264" s="110"/>
      <c r="CR264" s="110"/>
      <c r="CS264" s="110"/>
      <c r="CT264" s="110"/>
      <c r="CU264" s="110"/>
      <c r="CV264" s="110"/>
      <c r="CW264" s="110"/>
      <c r="CX264" s="110"/>
      <c r="CY264" s="110"/>
      <c r="CZ264" s="110"/>
      <c r="DA264" s="110"/>
      <c r="DB264" s="110"/>
      <c r="DC264" s="110"/>
      <c r="DD264" s="110"/>
      <c r="DE264" s="110"/>
      <c r="DF264" s="110"/>
      <c r="DG264" s="110"/>
      <c r="DH264" s="110"/>
    </row>
    <row r="265" spans="2:112" s="4" customFormat="1" ht="12" customHeight="1">
      <c r="B265" s="189"/>
      <c r="C265" s="190"/>
      <c r="D265" s="190"/>
      <c r="E265" s="191"/>
      <c r="F265" s="201"/>
      <c r="G265" s="204"/>
      <c r="H265" s="216"/>
      <c r="I265" s="210" t="s">
        <v>238</v>
      </c>
      <c r="J265" s="200" t="s">
        <v>238</v>
      </c>
      <c r="K265" s="195">
        <f>IF(F265="M",S265,T265)</f>
      </c>
      <c r="L265" s="5"/>
      <c r="M265" s="6">
        <f>$I$8-1900</f>
        <v>110</v>
      </c>
      <c r="N265" s="18">
        <f>IF(K265="","",IF(H265=0,"NU",IF(H265=H264,N264,IF(F265=F264,N264+1,1))))</f>
      </c>
      <c r="O265" s="17">
        <f>IF(I265=0,"",IF(H265=H264,O264,IF(I265="NU","",IF(H265="","",IF(F265&lt;&gt;F264,1,IF(K265=K264,O264+1,1))))))</f>
      </c>
      <c r="P265" s="30">
        <f>IF(F265="w","W",IF(F265="w ","W",IF(F265="n","N",IF(F265="N ","N",IF(F265="m","M",IF(F265="M ","M",IF(F265="k","K",IF(F265="K ","K",""))))))))</f>
      </c>
      <c r="Q265" s="7" t="str">
        <f>IF(C265&lt;&gt;0,P265,"x")</f>
        <v>x</v>
      </c>
      <c r="R265" s="7" t="str">
        <f>IF(F265="M",1,IF(F265="K",2,IF(F265="N",3,IF(F265="W",4," "))))</f>
        <v> </v>
      </c>
      <c r="S265" s="13">
        <f t="shared" si="30"/>
      </c>
      <c r="T265" s="13">
        <f t="shared" si="31"/>
      </c>
      <c r="U265" s="110"/>
      <c r="V265" s="152">
        <f t="shared" si="32"/>
        <v>0</v>
      </c>
      <c r="W265" s="5">
        <f t="shared" si="33"/>
        <v>0</v>
      </c>
      <c r="X265" s="5">
        <f t="shared" si="34"/>
        <v>0</v>
      </c>
      <c r="Y265" s="5">
        <f t="shared" si="35"/>
      </c>
      <c r="Z265" s="156"/>
      <c r="AA265" s="156"/>
      <c r="AB265" s="156"/>
      <c r="AC265" s="156"/>
      <c r="AD265" s="121"/>
      <c r="AE265" s="121"/>
      <c r="AF265" s="121"/>
      <c r="AG265" s="121"/>
      <c r="AH265" s="102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6"/>
      <c r="DE265" s="116"/>
      <c r="DF265" s="116"/>
      <c r="DG265" s="116"/>
      <c r="DH265" s="116"/>
    </row>
    <row r="266" spans="2:112" s="4" customFormat="1" ht="12" customHeight="1">
      <c r="B266" s="189"/>
      <c r="C266" s="190"/>
      <c r="D266" s="190"/>
      <c r="E266" s="191"/>
      <c r="F266" s="201"/>
      <c r="G266" s="204"/>
      <c r="H266" s="216"/>
      <c r="I266" s="210" t="s">
        <v>238</v>
      </c>
      <c r="J266" s="200" t="s">
        <v>238</v>
      </c>
      <c r="K266" s="195">
        <f>IF(F266="M",S266,T266)</f>
      </c>
      <c r="L266" s="5"/>
      <c r="M266" s="6">
        <f>$I$8-1900</f>
        <v>110</v>
      </c>
      <c r="N266" s="18">
        <f>IF(K266="","",IF(H266=0,"NU",IF(H266=H265,N265,IF(F266=F265,N265+1,1))))</f>
      </c>
      <c r="O266" s="17">
        <f>IF(I266=0,"",IF(H266=H265,O265,IF(I266="NU","",IF(H266="","",IF(F266&lt;&gt;F265,1,IF(K266=K265,O265+1,1))))))</f>
      </c>
      <c r="P266" s="30">
        <f>IF(F266="w","W",IF(F266="w ","W",IF(F266="n","N",IF(F266="N ","N",IF(F266="m","M",IF(F266="M ","M",IF(F266="k","K",IF(F266="K ","K",""))))))))</f>
      </c>
      <c r="Q266" s="7" t="str">
        <f>IF(C266&lt;&gt;0,P266,"x")</f>
        <v>x</v>
      </c>
      <c r="R266" s="7" t="str">
        <f>IF(F266="M",1,IF(F266="K",2,IF(F266="N",3,IF(F266="W",4," "))))</f>
        <v> </v>
      </c>
      <c r="S266" s="13">
        <f t="shared" si="30"/>
      </c>
      <c r="T266" s="13">
        <f t="shared" si="31"/>
      </c>
      <c r="U266" s="110"/>
      <c r="V266" s="152">
        <f t="shared" si="32"/>
        <v>0</v>
      </c>
      <c r="W266" s="5">
        <f t="shared" si="33"/>
        <v>0</v>
      </c>
      <c r="X266" s="5">
        <f t="shared" si="34"/>
        <v>0</v>
      </c>
      <c r="Y266" s="5">
        <f t="shared" si="35"/>
      </c>
      <c r="Z266" s="156"/>
      <c r="AA266" s="156"/>
      <c r="AB266" s="156"/>
      <c r="AC266" s="156"/>
      <c r="AD266" s="121"/>
      <c r="AE266" s="121"/>
      <c r="AF266" s="121"/>
      <c r="AG266" s="121"/>
      <c r="AH266" s="102"/>
      <c r="AI266" s="117"/>
      <c r="AJ266" s="117"/>
      <c r="AK266" s="117"/>
      <c r="AL266" s="117"/>
      <c r="AM266" s="117"/>
      <c r="AN266" s="117"/>
      <c r="AO266" s="117"/>
      <c r="AP266" s="110"/>
      <c r="AQ266" s="118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10"/>
      <c r="BF266" s="110"/>
      <c r="BG266" s="110"/>
      <c r="BH266" s="110"/>
      <c r="BI266" s="110"/>
      <c r="BJ266" s="110"/>
      <c r="BK266" s="110"/>
      <c r="BL266" s="110"/>
      <c r="BM266" s="110"/>
      <c r="BN266" s="110"/>
      <c r="BO266" s="110"/>
      <c r="BP266" s="110"/>
      <c r="BQ266" s="110"/>
      <c r="BR266" s="110"/>
      <c r="BS266" s="110"/>
      <c r="BT266" s="110"/>
      <c r="BU266" s="110"/>
      <c r="BV266" s="110"/>
      <c r="BW266" s="110"/>
      <c r="BX266" s="110"/>
      <c r="BY266" s="110"/>
      <c r="BZ266" s="110"/>
      <c r="CA266" s="110"/>
      <c r="CB266" s="110"/>
      <c r="CC266" s="110"/>
      <c r="CD266" s="110"/>
      <c r="CE266" s="110"/>
      <c r="CF266" s="110"/>
      <c r="CG266" s="110"/>
      <c r="CH266" s="110"/>
      <c r="CI266" s="110"/>
      <c r="CJ266" s="110"/>
      <c r="CK266" s="110"/>
      <c r="CL266" s="110"/>
      <c r="CM266" s="110"/>
      <c r="CN266" s="110"/>
      <c r="CO266" s="110"/>
      <c r="CP266" s="110"/>
      <c r="CQ266" s="110"/>
      <c r="CR266" s="110"/>
      <c r="CS266" s="110"/>
      <c r="CT266" s="110"/>
      <c r="CU266" s="110"/>
      <c r="CV266" s="110"/>
      <c r="CW266" s="110"/>
      <c r="CX266" s="110"/>
      <c r="CY266" s="110"/>
      <c r="CZ266" s="110"/>
      <c r="DA266" s="110"/>
      <c r="DB266" s="110"/>
      <c r="DC266" s="110"/>
      <c r="DD266" s="110"/>
      <c r="DE266" s="110"/>
      <c r="DF266" s="110"/>
      <c r="DG266" s="110"/>
      <c r="DH266" s="110"/>
    </row>
    <row r="267" spans="2:112" s="4" customFormat="1" ht="12" customHeight="1">
      <c r="B267" s="189"/>
      <c r="C267" s="190"/>
      <c r="D267" s="190"/>
      <c r="E267" s="191"/>
      <c r="F267" s="201"/>
      <c r="G267" s="204"/>
      <c r="H267" s="216"/>
      <c r="I267" s="210" t="s">
        <v>238</v>
      </c>
      <c r="J267" s="200" t="s">
        <v>238</v>
      </c>
      <c r="K267" s="195">
        <f>IF(F267="M",S267,T267)</f>
      </c>
      <c r="L267" s="5"/>
      <c r="M267" s="6">
        <f>$I$8-1900</f>
        <v>110</v>
      </c>
      <c r="N267" s="18">
        <f>IF(K267="","",IF(H267=0,"NU",IF(H267=H266,N266,IF(F267=F266,N266+1,1))))</f>
      </c>
      <c r="O267" s="17">
        <f>IF(I267=0,"",IF(H267=H266,O266,IF(I267="NU","",IF(H267="","",IF(F267&lt;&gt;F266,1,IF(K267=K266,O266+1,1))))))</f>
      </c>
      <c r="P267" s="30">
        <f>IF(F267="w","W",IF(F267="w ","W",IF(F267="n","N",IF(F267="N ","N",IF(F267="m","M",IF(F267="M ","M",IF(F267="k","K",IF(F267="K ","K",""))))))))</f>
      </c>
      <c r="Q267" s="7" t="str">
        <f>IF(C267&lt;&gt;0,P267,"x")</f>
        <v>x</v>
      </c>
      <c r="R267" s="7" t="str">
        <f>IF(F267="M",1,IF(F267="K",2,IF(F267="N",3,IF(F267="W",4," "))))</f>
        <v> </v>
      </c>
      <c r="S267" s="13">
        <f t="shared" si="30"/>
      </c>
      <c r="T267" s="13">
        <f t="shared" si="31"/>
      </c>
      <c r="U267" s="110"/>
      <c r="V267" s="152">
        <f t="shared" si="32"/>
        <v>0</v>
      </c>
      <c r="W267" s="5">
        <f t="shared" si="33"/>
        <v>0</v>
      </c>
      <c r="X267" s="5">
        <f t="shared" si="34"/>
        <v>0</v>
      </c>
      <c r="Y267" s="5">
        <f t="shared" si="35"/>
      </c>
      <c r="Z267" s="156"/>
      <c r="AA267" s="156"/>
      <c r="AB267" s="156"/>
      <c r="AC267" s="156"/>
      <c r="AD267" s="121"/>
      <c r="AE267" s="121"/>
      <c r="AF267" s="121"/>
      <c r="AG267" s="121"/>
      <c r="AH267" s="102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</row>
    <row r="268" spans="2:112" s="4" customFormat="1" ht="12" customHeight="1">
      <c r="B268" s="189"/>
      <c r="C268" s="190"/>
      <c r="D268" s="190"/>
      <c r="E268" s="191"/>
      <c r="F268" s="201"/>
      <c r="G268" s="204"/>
      <c r="H268" s="216"/>
      <c r="I268" s="210" t="s">
        <v>238</v>
      </c>
      <c r="J268" s="200" t="s">
        <v>238</v>
      </c>
      <c r="K268" s="195">
        <f>IF(F268="M",S268,T268)</f>
      </c>
      <c r="L268" s="5"/>
      <c r="M268" s="6">
        <f>$I$8-1900</f>
        <v>110</v>
      </c>
      <c r="N268" s="18">
        <f>IF(K268="","",IF(H268=0,"NU",IF(H268=H267,N267,IF(F268=F267,N267+1,1))))</f>
      </c>
      <c r="O268" s="17">
        <f>IF(I268=0,"",IF(H268=H267,O267,IF(I268="NU","",IF(H268="","",IF(F268&lt;&gt;F267,1,IF(K268=K267,O267+1,1))))))</f>
      </c>
      <c r="P268" s="30">
        <f>IF(F268="w","W",IF(F268="w ","W",IF(F268="n","N",IF(F268="N ","N",IF(F268="m","M",IF(F268="M ","M",IF(F268="k","K",IF(F268="K ","K",""))))))))</f>
      </c>
      <c r="Q268" s="7" t="str">
        <f>IF(C268&lt;&gt;0,P268,"x")</f>
        <v>x</v>
      </c>
      <c r="R268" s="7" t="str">
        <f>IF(F268="M",1,IF(F268="K",2,IF(F268="N",3,IF(F268="W",4," "))))</f>
        <v> </v>
      </c>
      <c r="S268" s="13">
        <f t="shared" si="30"/>
      </c>
      <c r="T268" s="13">
        <f t="shared" si="31"/>
      </c>
      <c r="U268" s="110"/>
      <c r="V268" s="152">
        <f t="shared" si="32"/>
        <v>0</v>
      </c>
      <c r="W268" s="5">
        <f t="shared" si="33"/>
        <v>0</v>
      </c>
      <c r="X268" s="5">
        <f t="shared" si="34"/>
        <v>0</v>
      </c>
      <c r="Y268" s="5">
        <f t="shared" si="35"/>
      </c>
      <c r="Z268" s="156"/>
      <c r="AA268" s="156"/>
      <c r="AB268" s="156"/>
      <c r="AC268" s="156"/>
      <c r="AD268" s="121"/>
      <c r="AE268" s="121"/>
      <c r="AF268" s="121"/>
      <c r="AG268" s="121"/>
      <c r="AH268" s="102"/>
      <c r="AI268" s="117"/>
      <c r="AJ268" s="117"/>
      <c r="AK268" s="117"/>
      <c r="AL268" s="117"/>
      <c r="AM268" s="117"/>
      <c r="AN268" s="117"/>
      <c r="AO268" s="117"/>
      <c r="AP268" s="110"/>
      <c r="AQ268" s="118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  <c r="BD268" s="110"/>
      <c r="BE268" s="110"/>
      <c r="BF268" s="110"/>
      <c r="BG268" s="110"/>
      <c r="BH268" s="110"/>
      <c r="BI268" s="110"/>
      <c r="BJ268" s="110"/>
      <c r="BK268" s="110"/>
      <c r="BL268" s="110"/>
      <c r="BM268" s="110"/>
      <c r="BN268" s="110"/>
      <c r="BO268" s="110"/>
      <c r="BP268" s="110"/>
      <c r="BQ268" s="110"/>
      <c r="BR268" s="110"/>
      <c r="BS268" s="110"/>
      <c r="BT268" s="110"/>
      <c r="BU268" s="110"/>
      <c r="BV268" s="110"/>
      <c r="BW268" s="110"/>
      <c r="BX268" s="110"/>
      <c r="BY268" s="110"/>
      <c r="BZ268" s="110"/>
      <c r="CA268" s="110"/>
      <c r="CB268" s="110"/>
      <c r="CC268" s="110"/>
      <c r="CD268" s="110"/>
      <c r="CE268" s="110"/>
      <c r="CF268" s="110"/>
      <c r="CG268" s="110"/>
      <c r="CH268" s="110"/>
      <c r="CI268" s="110"/>
      <c r="CJ268" s="110"/>
      <c r="CK268" s="110"/>
      <c r="CL268" s="110"/>
      <c r="CM268" s="110"/>
      <c r="CN268" s="110"/>
      <c r="CO268" s="110"/>
      <c r="CP268" s="110"/>
      <c r="CQ268" s="110"/>
      <c r="CR268" s="110"/>
      <c r="CS268" s="110"/>
      <c r="CT268" s="110"/>
      <c r="CU268" s="110"/>
      <c r="CV268" s="110"/>
      <c r="CW268" s="110"/>
      <c r="CX268" s="110"/>
      <c r="CY268" s="110"/>
      <c r="CZ268" s="110"/>
      <c r="DA268" s="110"/>
      <c r="DB268" s="110"/>
      <c r="DC268" s="110"/>
      <c r="DD268" s="110"/>
      <c r="DE268" s="110"/>
      <c r="DF268" s="110"/>
      <c r="DG268" s="110"/>
      <c r="DH268" s="110"/>
    </row>
    <row r="269" spans="2:112" s="4" customFormat="1" ht="12" customHeight="1">
      <c r="B269" s="189"/>
      <c r="C269" s="190"/>
      <c r="D269" s="190"/>
      <c r="E269" s="191"/>
      <c r="F269" s="201"/>
      <c r="G269" s="204"/>
      <c r="H269" s="216"/>
      <c r="I269" s="210" t="s">
        <v>238</v>
      </c>
      <c r="J269" s="200" t="s">
        <v>238</v>
      </c>
      <c r="K269" s="195">
        <f>IF(F269="M",S269,T269)</f>
      </c>
      <c r="L269" s="5"/>
      <c r="M269" s="6">
        <f>$I$8-1900</f>
        <v>110</v>
      </c>
      <c r="N269" s="18">
        <f>IF(K269="","",IF(H269=0,"NU",IF(H269=H268,N268,IF(F269=F268,N268+1,1))))</f>
      </c>
      <c r="O269" s="17">
        <f>IF(I269=0,"",IF(H269=H268,O268,IF(I269="NU","",IF(H269="","",IF(F269&lt;&gt;F268,1,IF(K269=K268,O268+1,1))))))</f>
      </c>
      <c r="P269" s="30">
        <f>IF(F269="w","W",IF(F269="w ","W",IF(F269="n","N",IF(F269="N ","N",IF(F269="m","M",IF(F269="M ","M",IF(F269="k","K",IF(F269="K ","K",""))))))))</f>
      </c>
      <c r="Q269" s="7" t="str">
        <f>IF(C269&lt;&gt;0,P269,"x")</f>
        <v>x</v>
      </c>
      <c r="R269" s="7" t="str">
        <f>IF(F269="M",1,IF(F269="K",2,IF(F269="N",3,IF(F269="W",4," "))))</f>
        <v> </v>
      </c>
      <c r="S269" s="13">
        <f aca="true" t="shared" si="36" ref="S269:S311">IF(E269=0,"",IF(M269-E269&gt;=60,"M6",IF(M269-E269&gt;=50,"M5",IF(M269-E269&gt;=40,"M4",IF(M269-E269&gt;=30,"M3",IF(M269-E269&gt;=20,"M2",IF(M269-E269&gt;=12,"M1",)))))))</f>
      </c>
      <c r="T269" s="13">
        <f aca="true" t="shared" si="37" ref="T269:T311">IF(E269=0,"",IF(M269-E269&gt;=30,"K",IF(M269-E269&gt;=20,"K",IF(M269-E269&gt;=12,"K",))))</f>
      </c>
      <c r="U269" s="110"/>
      <c r="V269" s="152">
        <f aca="true" t="shared" si="38" ref="V269:V311">IF(C269=0,0,IF(I269&lt;=6,0,IF(K269=K270,1,0)))</f>
        <v>0</v>
      </c>
      <c r="W269" s="5">
        <f aca="true" t="shared" si="39" ref="W269:W311">IF(V269=0,0,W268+1)</f>
        <v>0</v>
      </c>
      <c r="X269" s="5">
        <f aca="true" t="shared" si="40" ref="X269:X311">IF(V269=0,0,IF(W269&gt;3,0,W268+1))</f>
        <v>0</v>
      </c>
      <c r="Y269" s="5">
        <f aca="true" t="shared" si="41" ref="Y269:Y311">K269</f>
      </c>
      <c r="Z269" s="156"/>
      <c r="AA269" s="156"/>
      <c r="AB269" s="156"/>
      <c r="AC269" s="156"/>
      <c r="AD269" s="121"/>
      <c r="AE269" s="121"/>
      <c r="AF269" s="121"/>
      <c r="AG269" s="121"/>
      <c r="AH269" s="102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</row>
    <row r="270" spans="2:112" s="4" customFormat="1" ht="12" customHeight="1">
      <c r="B270" s="189"/>
      <c r="C270" s="190"/>
      <c r="D270" s="190"/>
      <c r="E270" s="191"/>
      <c r="F270" s="201"/>
      <c r="G270" s="204"/>
      <c r="H270" s="216"/>
      <c r="I270" s="212" t="s">
        <v>238</v>
      </c>
      <c r="J270" s="200" t="s">
        <v>238</v>
      </c>
      <c r="K270" s="195">
        <f>IF(F270="M",S270,T270)</f>
      </c>
      <c r="L270" s="5"/>
      <c r="M270" s="6">
        <f>$I$8-1900</f>
        <v>110</v>
      </c>
      <c r="N270" s="18">
        <f>IF(K270="","",IF(H270=0,"NU",IF(H270=H269,N269,IF(F270=F269,N269+1,1))))</f>
      </c>
      <c r="O270" s="17">
        <f>IF(I270=0,"",IF(H270=H269,O269,IF(I270="NU","",IF(H270="","",IF(F270&lt;&gt;F269,1,IF(K270=K269,O269+1,1))))))</f>
      </c>
      <c r="P270" s="30">
        <f>IF(F270="w","W",IF(F270="w ","W",IF(F270="n","N",IF(F270="N ","N",IF(F270="m","M",IF(F270="M ","M",IF(F270="k","K",IF(F270="K ","K",""))))))))</f>
      </c>
      <c r="Q270" s="7" t="str">
        <f>IF(C270&lt;&gt;0,P270,"x")</f>
        <v>x</v>
      </c>
      <c r="R270" s="7" t="str">
        <f>IF(F270="M",1,IF(F270="K",2,IF(F270="N",3,IF(F270="W",4," "))))</f>
        <v> </v>
      </c>
      <c r="S270" s="13">
        <f t="shared" si="36"/>
      </c>
      <c r="T270" s="13">
        <f t="shared" si="37"/>
      </c>
      <c r="U270" s="110"/>
      <c r="V270" s="152">
        <f t="shared" si="38"/>
        <v>0</v>
      </c>
      <c r="W270" s="5">
        <f t="shared" si="39"/>
        <v>0</v>
      </c>
      <c r="X270" s="5">
        <f t="shared" si="40"/>
        <v>0</v>
      </c>
      <c r="Y270" s="5">
        <f t="shared" si="41"/>
      </c>
      <c r="Z270" s="156"/>
      <c r="AA270" s="156"/>
      <c r="AB270" s="156"/>
      <c r="AC270" s="156"/>
      <c r="AD270" s="121"/>
      <c r="AE270" s="121"/>
      <c r="AF270" s="121"/>
      <c r="AG270" s="121"/>
      <c r="AH270" s="102"/>
      <c r="AI270" s="117"/>
      <c r="AJ270" s="117"/>
      <c r="AK270" s="117"/>
      <c r="AL270" s="117"/>
      <c r="AM270" s="117"/>
      <c r="AN270" s="117"/>
      <c r="AO270" s="117"/>
      <c r="AP270" s="110"/>
      <c r="AQ270" s="118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0"/>
      <c r="BN270" s="110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0"/>
      <c r="BZ270" s="110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10"/>
      <c r="CM270" s="110"/>
      <c r="CN270" s="110"/>
      <c r="CO270" s="110"/>
      <c r="CP270" s="110"/>
      <c r="CQ270" s="110"/>
      <c r="CR270" s="110"/>
      <c r="CS270" s="110"/>
      <c r="CT270" s="110"/>
      <c r="CU270" s="110"/>
      <c r="CV270" s="110"/>
      <c r="CW270" s="110"/>
      <c r="CX270" s="110"/>
      <c r="CY270" s="110"/>
      <c r="CZ270" s="110"/>
      <c r="DA270" s="110"/>
      <c r="DB270" s="110"/>
      <c r="DC270" s="110"/>
      <c r="DD270" s="110"/>
      <c r="DE270" s="110"/>
      <c r="DF270" s="110"/>
      <c r="DG270" s="110"/>
      <c r="DH270" s="110"/>
    </row>
    <row r="271" spans="2:112" s="4" customFormat="1" ht="12" customHeight="1">
      <c r="B271" s="189"/>
      <c r="C271" s="190"/>
      <c r="D271" s="190"/>
      <c r="E271" s="191"/>
      <c r="F271" s="201"/>
      <c r="G271" s="204"/>
      <c r="H271" s="216"/>
      <c r="I271" s="210" t="s">
        <v>238</v>
      </c>
      <c r="J271" s="200" t="s">
        <v>238</v>
      </c>
      <c r="K271" s="195">
        <f>IF(F271="M",S271,T271)</f>
      </c>
      <c r="L271" s="5"/>
      <c r="M271" s="6">
        <f>$I$8-1900</f>
        <v>110</v>
      </c>
      <c r="N271" s="18">
        <f>IF(K271="","",IF(H271=0,"NU",IF(H271=H270,N270,IF(F271=F270,N270+1,1))))</f>
      </c>
      <c r="O271" s="17">
        <f>IF(I271=0,"",IF(H271=H270,O270,IF(I271="NU","",IF(H271="","",IF(F271&lt;&gt;F270,1,IF(K271=K270,O270+1,1))))))</f>
      </c>
      <c r="P271" s="30">
        <f>IF(F271="w","W",IF(F271="w ","W",IF(F271="n","N",IF(F271="N ","N",IF(F271="m","M",IF(F271="M ","M",IF(F271="k","K",IF(F271="K ","K",""))))))))</f>
      </c>
      <c r="Q271" s="7" t="str">
        <f>IF(C271&lt;&gt;0,P271,"x")</f>
        <v>x</v>
      </c>
      <c r="R271" s="7" t="str">
        <f>IF(F271="M",1,IF(F271="K",2,IF(F271="N",3,IF(F271="W",4," "))))</f>
        <v> </v>
      </c>
      <c r="S271" s="13">
        <f t="shared" si="36"/>
      </c>
      <c r="T271" s="13">
        <f t="shared" si="37"/>
      </c>
      <c r="U271" s="110"/>
      <c r="V271" s="152">
        <f t="shared" si="38"/>
        <v>0</v>
      </c>
      <c r="W271" s="5">
        <f t="shared" si="39"/>
        <v>0</v>
      </c>
      <c r="X271" s="5">
        <f t="shared" si="40"/>
        <v>0</v>
      </c>
      <c r="Y271" s="5">
        <f t="shared" si="41"/>
      </c>
      <c r="Z271" s="156"/>
      <c r="AA271" s="156"/>
      <c r="AB271" s="156"/>
      <c r="AC271" s="156"/>
      <c r="AD271" s="121"/>
      <c r="AE271" s="121"/>
      <c r="AF271" s="121"/>
      <c r="AG271" s="121"/>
      <c r="AH271" s="102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6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</row>
    <row r="272" spans="2:112" s="4" customFormat="1" ht="12" customHeight="1">
      <c r="B272" s="189"/>
      <c r="C272" s="190"/>
      <c r="D272" s="190"/>
      <c r="E272" s="191"/>
      <c r="F272" s="201"/>
      <c r="G272" s="204"/>
      <c r="H272" s="216"/>
      <c r="I272" s="210" t="s">
        <v>238</v>
      </c>
      <c r="J272" s="200" t="s">
        <v>238</v>
      </c>
      <c r="K272" s="195">
        <f>IF(F272="M",S272,T272)</f>
      </c>
      <c r="L272" s="5"/>
      <c r="M272" s="6">
        <f>$I$8-1900</f>
        <v>110</v>
      </c>
      <c r="N272" s="18">
        <f>IF(K272="","",IF(H272=0,"NU",IF(H272=H271,N271,IF(F272=F271,N271+1,1))))</f>
      </c>
      <c r="O272" s="17">
        <f>IF(I272=0,"",IF(H272=H271,O271,IF(I272="NU","",IF(H272="","",IF(F272&lt;&gt;F271,1,IF(K272=K271,O271+1,1))))))</f>
      </c>
      <c r="P272" s="30">
        <f>IF(F272="w","W",IF(F272="w ","W",IF(F272="n","N",IF(F272="N ","N",IF(F272="m","M",IF(F272="M ","M",IF(F272="k","K",IF(F272="K ","K",""))))))))</f>
      </c>
      <c r="Q272" s="7" t="str">
        <f>IF(C272&lt;&gt;0,P272,"x")</f>
        <v>x</v>
      </c>
      <c r="R272" s="7" t="str">
        <f>IF(F272="M",1,IF(F272="K",2,IF(F272="N",3,IF(F272="W",4," "))))</f>
        <v> </v>
      </c>
      <c r="S272" s="13">
        <f t="shared" si="36"/>
      </c>
      <c r="T272" s="13">
        <f t="shared" si="37"/>
      </c>
      <c r="U272" s="110"/>
      <c r="V272" s="152">
        <f t="shared" si="38"/>
        <v>0</v>
      </c>
      <c r="W272" s="5">
        <f t="shared" si="39"/>
        <v>0</v>
      </c>
      <c r="X272" s="5">
        <f t="shared" si="40"/>
        <v>0</v>
      </c>
      <c r="Y272" s="5">
        <f t="shared" si="41"/>
      </c>
      <c r="Z272" s="156"/>
      <c r="AA272" s="156"/>
      <c r="AB272" s="156"/>
      <c r="AC272" s="156"/>
      <c r="AD272" s="121"/>
      <c r="AE272" s="121"/>
      <c r="AF272" s="121"/>
      <c r="AG272" s="121"/>
      <c r="AH272" s="102"/>
      <c r="AI272" s="117"/>
      <c r="AJ272" s="117"/>
      <c r="AK272" s="117"/>
      <c r="AL272" s="117"/>
      <c r="AM272" s="117"/>
      <c r="AN272" s="117"/>
      <c r="AO272" s="117"/>
      <c r="AP272" s="110"/>
      <c r="AQ272" s="118"/>
      <c r="AR272" s="110"/>
      <c r="AS272" s="110"/>
      <c r="AT272" s="110"/>
      <c r="AU272" s="110"/>
      <c r="AV272" s="110"/>
      <c r="AW272" s="110"/>
      <c r="AX272" s="110"/>
      <c r="AY272" s="110"/>
      <c r="AZ272" s="110"/>
      <c r="BA272" s="110"/>
      <c r="BB272" s="110"/>
      <c r="BC272" s="110"/>
      <c r="BD272" s="110"/>
      <c r="BE272" s="110"/>
      <c r="BF272" s="110"/>
      <c r="BG272" s="110"/>
      <c r="BH272" s="110"/>
      <c r="BI272" s="110"/>
      <c r="BJ272" s="110"/>
      <c r="BK272" s="110"/>
      <c r="BL272" s="110"/>
      <c r="BM272" s="110"/>
      <c r="BN272" s="110"/>
      <c r="BO272" s="110"/>
      <c r="BP272" s="110"/>
      <c r="BQ272" s="110"/>
      <c r="BR272" s="110"/>
      <c r="BS272" s="110"/>
      <c r="BT272" s="110"/>
      <c r="BU272" s="110"/>
      <c r="BV272" s="110"/>
      <c r="BW272" s="110"/>
      <c r="BX272" s="110"/>
      <c r="BY272" s="110"/>
      <c r="BZ272" s="110"/>
      <c r="CA272" s="110"/>
      <c r="CB272" s="110"/>
      <c r="CC272" s="110"/>
      <c r="CD272" s="110"/>
      <c r="CE272" s="110"/>
      <c r="CF272" s="110"/>
      <c r="CG272" s="110"/>
      <c r="CH272" s="110"/>
      <c r="CI272" s="110"/>
      <c r="CJ272" s="110"/>
      <c r="CK272" s="110"/>
      <c r="CL272" s="110"/>
      <c r="CM272" s="110"/>
      <c r="CN272" s="110"/>
      <c r="CO272" s="110"/>
      <c r="CP272" s="110"/>
      <c r="CQ272" s="110"/>
      <c r="CR272" s="110"/>
      <c r="CS272" s="110"/>
      <c r="CT272" s="110"/>
      <c r="CU272" s="110"/>
      <c r="CV272" s="110"/>
      <c r="CW272" s="110"/>
      <c r="CX272" s="110"/>
      <c r="CY272" s="110"/>
      <c r="CZ272" s="110"/>
      <c r="DA272" s="110"/>
      <c r="DB272" s="110"/>
      <c r="DC272" s="110"/>
      <c r="DD272" s="110"/>
      <c r="DE272" s="110"/>
      <c r="DF272" s="110"/>
      <c r="DG272" s="110"/>
      <c r="DH272" s="110"/>
    </row>
    <row r="273" spans="2:112" s="4" customFormat="1" ht="12" customHeight="1">
      <c r="B273" s="189"/>
      <c r="C273" s="190"/>
      <c r="D273" s="190"/>
      <c r="E273" s="191"/>
      <c r="F273" s="201"/>
      <c r="G273" s="204"/>
      <c r="H273" s="216"/>
      <c r="I273" s="210" t="s">
        <v>238</v>
      </c>
      <c r="J273" s="200" t="s">
        <v>238</v>
      </c>
      <c r="K273" s="195">
        <f>IF(F273="M",S273,T273)</f>
      </c>
      <c r="L273" s="5"/>
      <c r="M273" s="6">
        <f>$I$8-1900</f>
        <v>110</v>
      </c>
      <c r="N273" s="18">
        <f>IF(K273="","",IF(H273=0,"NU",IF(H273=H272,N272,IF(F273=F272,N272+1,1))))</f>
      </c>
      <c r="O273" s="17">
        <f>IF(I273=0,"",IF(H273=H272,O272,IF(I273="NU","",IF(H273="","",IF(F273&lt;&gt;F272,1,IF(K273=K272,O272+1,1))))))</f>
      </c>
      <c r="P273" s="30">
        <f>IF(F273="w","W",IF(F273="w ","W",IF(F273="n","N",IF(F273="N ","N",IF(F273="m","M",IF(F273="M ","M",IF(F273="k","K",IF(F273="K ","K",""))))))))</f>
      </c>
      <c r="Q273" s="7" t="str">
        <f>IF(C273&lt;&gt;0,P273,"x")</f>
        <v>x</v>
      </c>
      <c r="R273" s="7" t="str">
        <f>IF(F273="M",1,IF(F273="K",2,IF(F273="N",3,IF(F273="W",4," "))))</f>
        <v> </v>
      </c>
      <c r="S273" s="13">
        <f t="shared" si="36"/>
      </c>
      <c r="T273" s="13">
        <f t="shared" si="37"/>
      </c>
      <c r="U273" s="110"/>
      <c r="V273" s="152">
        <f t="shared" si="38"/>
        <v>0</v>
      </c>
      <c r="W273" s="5">
        <f t="shared" si="39"/>
        <v>0</v>
      </c>
      <c r="X273" s="5">
        <f t="shared" si="40"/>
        <v>0</v>
      </c>
      <c r="Y273" s="5">
        <f t="shared" si="41"/>
      </c>
      <c r="Z273" s="156"/>
      <c r="AA273" s="156"/>
      <c r="AB273" s="156"/>
      <c r="AC273" s="156"/>
      <c r="AD273" s="121"/>
      <c r="AE273" s="121"/>
      <c r="AF273" s="121"/>
      <c r="AG273" s="121"/>
      <c r="AH273" s="102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6"/>
      <c r="BW273" s="116"/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6"/>
      <c r="CO273" s="116"/>
      <c r="CP273" s="116"/>
      <c r="CQ273" s="116"/>
      <c r="CR273" s="116"/>
      <c r="CS273" s="116"/>
      <c r="CT273" s="116"/>
      <c r="CU273" s="116"/>
      <c r="CV273" s="116"/>
      <c r="CW273" s="116"/>
      <c r="CX273" s="116"/>
      <c r="CY273" s="116"/>
      <c r="CZ273" s="116"/>
      <c r="DA273" s="116"/>
      <c r="DB273" s="116"/>
      <c r="DC273" s="116"/>
      <c r="DD273" s="116"/>
      <c r="DE273" s="116"/>
      <c r="DF273" s="116"/>
      <c r="DG273" s="116"/>
      <c r="DH273" s="116"/>
    </row>
    <row r="274" spans="2:112" s="4" customFormat="1" ht="12" customHeight="1">
      <c r="B274" s="189"/>
      <c r="C274" s="190"/>
      <c r="D274" s="190"/>
      <c r="E274" s="191"/>
      <c r="F274" s="201"/>
      <c r="G274" s="204"/>
      <c r="H274" s="216"/>
      <c r="I274" s="212" t="s">
        <v>238</v>
      </c>
      <c r="J274" s="200" t="s">
        <v>238</v>
      </c>
      <c r="K274" s="195">
        <f>IF(F274="M",S274,T274)</f>
      </c>
      <c r="L274" s="5"/>
      <c r="M274" s="6">
        <f>$I$8-1900</f>
        <v>110</v>
      </c>
      <c r="N274" s="18">
        <f>IF(K274="","",IF(H274=0,"NU",IF(H274=H273,N273,IF(F274=F273,N273+1,1))))</f>
      </c>
      <c r="O274" s="17">
        <f>IF(I274=0,"",IF(H274=H273,O273,IF(I274="NU","",IF(H274="","",IF(F274&lt;&gt;F273,1,IF(K274=K273,O273+1,1))))))</f>
      </c>
      <c r="P274" s="30">
        <f>IF(F274="w","W",IF(F274="w ","W",IF(F274="n","N",IF(F274="N ","N",IF(F274="m","M",IF(F274="M ","M",IF(F274="k","K",IF(F274="K ","K",""))))))))</f>
      </c>
      <c r="Q274" s="7" t="str">
        <f>IF(C274&lt;&gt;0,P274,"x")</f>
        <v>x</v>
      </c>
      <c r="R274" s="7" t="str">
        <f>IF(F274="M",1,IF(F274="K",2,IF(F274="N",3,IF(F274="W",4," "))))</f>
        <v> </v>
      </c>
      <c r="S274" s="13">
        <f t="shared" si="36"/>
      </c>
      <c r="T274" s="13">
        <f t="shared" si="37"/>
      </c>
      <c r="U274" s="110"/>
      <c r="V274" s="152">
        <f t="shared" si="38"/>
        <v>0</v>
      </c>
      <c r="W274" s="5">
        <f t="shared" si="39"/>
        <v>0</v>
      </c>
      <c r="X274" s="5">
        <f t="shared" si="40"/>
        <v>0</v>
      </c>
      <c r="Y274" s="5">
        <f t="shared" si="41"/>
      </c>
      <c r="Z274" s="156"/>
      <c r="AA274" s="156"/>
      <c r="AB274" s="156"/>
      <c r="AC274" s="156"/>
      <c r="AD274" s="121"/>
      <c r="AE274" s="121"/>
      <c r="AF274" s="121"/>
      <c r="AG274" s="121"/>
      <c r="AH274" s="102"/>
      <c r="AI274" s="117"/>
      <c r="AJ274" s="117"/>
      <c r="AK274" s="117"/>
      <c r="AL274" s="117"/>
      <c r="AM274" s="117"/>
      <c r="AN274" s="117"/>
      <c r="AO274" s="117"/>
      <c r="AP274" s="110"/>
      <c r="AQ274" s="118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0"/>
      <c r="BG274" s="110"/>
      <c r="BH274" s="110"/>
      <c r="BI274" s="110"/>
      <c r="BJ274" s="110"/>
      <c r="BK274" s="110"/>
      <c r="BL274" s="110"/>
      <c r="BM274" s="110"/>
      <c r="BN274" s="110"/>
      <c r="BO274" s="110"/>
      <c r="BP274" s="110"/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0"/>
      <c r="CF274" s="110"/>
      <c r="CG274" s="110"/>
      <c r="CH274" s="110"/>
      <c r="CI274" s="110"/>
      <c r="CJ274" s="110"/>
      <c r="CK274" s="110"/>
      <c r="CL274" s="110"/>
      <c r="CM274" s="110"/>
      <c r="CN274" s="110"/>
      <c r="CO274" s="110"/>
      <c r="CP274" s="110"/>
      <c r="CQ274" s="110"/>
      <c r="CR274" s="110"/>
      <c r="CS274" s="110"/>
      <c r="CT274" s="110"/>
      <c r="CU274" s="110"/>
      <c r="CV274" s="110"/>
      <c r="CW274" s="110"/>
      <c r="CX274" s="110"/>
      <c r="CY274" s="110"/>
      <c r="CZ274" s="110"/>
      <c r="DA274" s="110"/>
      <c r="DB274" s="110"/>
      <c r="DC274" s="110"/>
      <c r="DD274" s="110"/>
      <c r="DE274" s="110"/>
      <c r="DF274" s="110"/>
      <c r="DG274" s="110"/>
      <c r="DH274" s="110"/>
    </row>
    <row r="275" spans="2:112" s="4" customFormat="1" ht="12" customHeight="1">
      <c r="B275" s="189"/>
      <c r="C275" s="190"/>
      <c r="D275" s="190"/>
      <c r="E275" s="191"/>
      <c r="F275" s="201"/>
      <c r="G275" s="204"/>
      <c r="H275" s="216"/>
      <c r="I275" s="210" t="s">
        <v>238</v>
      </c>
      <c r="J275" s="200" t="s">
        <v>238</v>
      </c>
      <c r="K275" s="195">
        <f>IF(F275="M",S275,T275)</f>
      </c>
      <c r="L275" s="5"/>
      <c r="M275" s="6">
        <f>$I$8-1900</f>
        <v>110</v>
      </c>
      <c r="N275" s="18">
        <f>IF(K275="","",IF(H275=0,"NU",IF(H275=H274,N274,IF(F275=F274,N274+1,1))))</f>
      </c>
      <c r="O275" s="17">
        <f>IF(I275=0,"",IF(H275=H274,O274,IF(I275="NU","",IF(H275="","",IF(F275&lt;&gt;F274,1,IF(K275=K274,O274+1,1))))))</f>
      </c>
      <c r="P275" s="30">
        <f>IF(F275="w","W",IF(F275="w ","W",IF(F275="n","N",IF(F275="N ","N",IF(F275="m","M",IF(F275="M ","M",IF(F275="k","K",IF(F275="K ","K",""))))))))</f>
      </c>
      <c r="Q275" s="7" t="str">
        <f>IF(C275&lt;&gt;0,P275,"x")</f>
        <v>x</v>
      </c>
      <c r="R275" s="7" t="str">
        <f>IF(F275="M",1,IF(F275="K",2,IF(F275="N",3,IF(F275="W",4," "))))</f>
        <v> </v>
      </c>
      <c r="S275" s="13">
        <f t="shared" si="36"/>
      </c>
      <c r="T275" s="13">
        <f t="shared" si="37"/>
      </c>
      <c r="U275" s="110"/>
      <c r="V275" s="152">
        <f t="shared" si="38"/>
        <v>0</v>
      </c>
      <c r="W275" s="5">
        <f t="shared" si="39"/>
        <v>0</v>
      </c>
      <c r="X275" s="5">
        <f t="shared" si="40"/>
        <v>0</v>
      </c>
      <c r="Y275" s="5">
        <f t="shared" si="41"/>
      </c>
      <c r="Z275" s="156"/>
      <c r="AA275" s="156"/>
      <c r="AB275" s="156"/>
      <c r="AC275" s="156"/>
      <c r="AD275" s="121"/>
      <c r="AE275" s="121"/>
      <c r="AF275" s="121"/>
      <c r="AG275" s="121"/>
      <c r="AH275" s="102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  <c r="BV275" s="116"/>
      <c r="BW275" s="116"/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6"/>
      <c r="CO275" s="116"/>
      <c r="CP275" s="116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16"/>
      <c r="DA275" s="116"/>
      <c r="DB275" s="116"/>
      <c r="DC275" s="116"/>
      <c r="DD275" s="116"/>
      <c r="DE275" s="116"/>
      <c r="DF275" s="116"/>
      <c r="DG275" s="116"/>
      <c r="DH275" s="116"/>
    </row>
    <row r="276" spans="2:112" s="4" customFormat="1" ht="12" customHeight="1">
      <c r="B276" s="189"/>
      <c r="C276" s="190"/>
      <c r="D276" s="190"/>
      <c r="E276" s="191"/>
      <c r="F276" s="201"/>
      <c r="G276" s="204"/>
      <c r="H276" s="216"/>
      <c r="I276" s="210" t="s">
        <v>238</v>
      </c>
      <c r="J276" s="200" t="s">
        <v>238</v>
      </c>
      <c r="K276" s="195">
        <f>IF(F276="M",S276,T276)</f>
      </c>
      <c r="L276" s="5"/>
      <c r="M276" s="6">
        <f>$I$8-1900</f>
        <v>110</v>
      </c>
      <c r="N276" s="18">
        <f>IF(K276="","",IF(H276=0,"NU",IF(H276=H275,N275,IF(F276=F275,N275+1,1))))</f>
      </c>
      <c r="O276" s="17">
        <f>IF(I276=0,"",IF(H276=H275,O275,IF(I276="NU","",IF(H276="","",IF(F276&lt;&gt;F275,1,IF(K276=K275,O275+1,1))))))</f>
      </c>
      <c r="P276" s="30">
        <f>IF(F276="w","W",IF(F276="w ","W",IF(F276="n","N",IF(F276="N ","N",IF(F276="m","M",IF(F276="M ","M",IF(F276="k","K",IF(F276="K ","K",""))))))))</f>
      </c>
      <c r="Q276" s="7" t="str">
        <f>IF(C276&lt;&gt;0,P276,"x")</f>
        <v>x</v>
      </c>
      <c r="R276" s="7" t="str">
        <f>IF(F276="M",1,IF(F276="K",2,IF(F276="N",3,IF(F276="W",4," "))))</f>
        <v> </v>
      </c>
      <c r="S276" s="13">
        <f t="shared" si="36"/>
      </c>
      <c r="T276" s="13">
        <f t="shared" si="37"/>
      </c>
      <c r="U276" s="110"/>
      <c r="V276" s="152">
        <f t="shared" si="38"/>
        <v>0</v>
      </c>
      <c r="W276" s="5">
        <f t="shared" si="39"/>
        <v>0</v>
      </c>
      <c r="X276" s="5">
        <f t="shared" si="40"/>
        <v>0</v>
      </c>
      <c r="Y276" s="5">
        <f t="shared" si="41"/>
      </c>
      <c r="Z276" s="156"/>
      <c r="AA276" s="156"/>
      <c r="AB276" s="156"/>
      <c r="AC276" s="156"/>
      <c r="AD276" s="121"/>
      <c r="AE276" s="121"/>
      <c r="AF276" s="121"/>
      <c r="AG276" s="121"/>
      <c r="AH276" s="102"/>
      <c r="AI276" s="117"/>
      <c r="AJ276" s="117"/>
      <c r="AK276" s="117"/>
      <c r="AL276" s="117"/>
      <c r="AM276" s="117"/>
      <c r="AN276" s="117"/>
      <c r="AO276" s="117"/>
      <c r="AP276" s="110"/>
      <c r="AQ276" s="118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  <c r="BD276" s="110"/>
      <c r="BE276" s="110"/>
      <c r="BF276" s="110"/>
      <c r="BG276" s="110"/>
      <c r="BH276" s="110"/>
      <c r="BI276" s="110"/>
      <c r="BJ276" s="110"/>
      <c r="BK276" s="110"/>
      <c r="BL276" s="110"/>
      <c r="BM276" s="110"/>
      <c r="BN276" s="110"/>
      <c r="BO276" s="110"/>
      <c r="BP276" s="110"/>
      <c r="BQ276" s="110"/>
      <c r="BR276" s="110"/>
      <c r="BS276" s="110"/>
      <c r="BT276" s="110"/>
      <c r="BU276" s="110"/>
      <c r="BV276" s="110"/>
      <c r="BW276" s="110"/>
      <c r="BX276" s="110"/>
      <c r="BY276" s="110"/>
      <c r="BZ276" s="110"/>
      <c r="CA276" s="110"/>
      <c r="CB276" s="110"/>
      <c r="CC276" s="110"/>
      <c r="CD276" s="110"/>
      <c r="CE276" s="110"/>
      <c r="CF276" s="110"/>
      <c r="CG276" s="110"/>
      <c r="CH276" s="110"/>
      <c r="CI276" s="110"/>
      <c r="CJ276" s="110"/>
      <c r="CK276" s="110"/>
      <c r="CL276" s="110"/>
      <c r="CM276" s="110"/>
      <c r="CN276" s="110"/>
      <c r="CO276" s="110"/>
      <c r="CP276" s="110"/>
      <c r="CQ276" s="110"/>
      <c r="CR276" s="110"/>
      <c r="CS276" s="110"/>
      <c r="CT276" s="110"/>
      <c r="CU276" s="110"/>
      <c r="CV276" s="110"/>
      <c r="CW276" s="110"/>
      <c r="CX276" s="110"/>
      <c r="CY276" s="110"/>
      <c r="CZ276" s="110"/>
      <c r="DA276" s="110"/>
      <c r="DB276" s="110"/>
      <c r="DC276" s="110"/>
      <c r="DD276" s="110"/>
      <c r="DE276" s="110"/>
      <c r="DF276" s="110"/>
      <c r="DG276" s="110"/>
      <c r="DH276" s="110"/>
    </row>
    <row r="277" spans="2:112" s="4" customFormat="1" ht="12" customHeight="1">
      <c r="B277" s="189"/>
      <c r="C277" s="190"/>
      <c r="D277" s="190"/>
      <c r="E277" s="191"/>
      <c r="F277" s="201"/>
      <c r="G277" s="204"/>
      <c r="H277" s="216"/>
      <c r="I277" s="210" t="s">
        <v>238</v>
      </c>
      <c r="J277" s="200" t="s">
        <v>238</v>
      </c>
      <c r="K277" s="195">
        <f>IF(F277="M",S277,T277)</f>
      </c>
      <c r="L277" s="5"/>
      <c r="M277" s="6">
        <f>$I$8-1900</f>
        <v>110</v>
      </c>
      <c r="N277" s="18">
        <f>IF(K277="","",IF(H277=0,"NU",IF(H277=H276,N276,IF(F277=F276,N276+1,1))))</f>
      </c>
      <c r="O277" s="17">
        <f>IF(I277=0,"",IF(H277=H276,O276,IF(I277="NU","",IF(H277="","",IF(F277&lt;&gt;F276,1,IF(K277=K276,O276+1,1))))))</f>
      </c>
      <c r="P277" s="30">
        <f>IF(F277="w","W",IF(F277="w ","W",IF(F277="n","N",IF(F277="N ","N",IF(F277="m","M",IF(F277="M ","M",IF(F277="k","K",IF(F277="K ","K",""))))))))</f>
      </c>
      <c r="Q277" s="7" t="str">
        <f>IF(C277&lt;&gt;0,P277,"x")</f>
        <v>x</v>
      </c>
      <c r="R277" s="7" t="str">
        <f>IF(F277="M",1,IF(F277="K",2,IF(F277="N",3,IF(F277="W",4," "))))</f>
        <v> </v>
      </c>
      <c r="S277" s="13">
        <f t="shared" si="36"/>
      </c>
      <c r="T277" s="13">
        <f t="shared" si="37"/>
      </c>
      <c r="U277" s="110"/>
      <c r="V277" s="152">
        <f t="shared" si="38"/>
        <v>0</v>
      </c>
      <c r="W277" s="5">
        <f t="shared" si="39"/>
        <v>0</v>
      </c>
      <c r="X277" s="5">
        <f t="shared" si="40"/>
        <v>0</v>
      </c>
      <c r="Y277" s="5">
        <f t="shared" si="41"/>
      </c>
      <c r="Z277" s="156"/>
      <c r="AA277" s="156"/>
      <c r="AB277" s="156"/>
      <c r="AC277" s="156"/>
      <c r="AD277" s="121"/>
      <c r="AE277" s="121"/>
      <c r="AF277" s="121"/>
      <c r="AG277" s="121"/>
      <c r="AH277" s="102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16"/>
      <c r="DB277" s="116"/>
      <c r="DC277" s="116"/>
      <c r="DD277" s="116"/>
      <c r="DE277" s="116"/>
      <c r="DF277" s="116"/>
      <c r="DG277" s="116"/>
      <c r="DH277" s="116"/>
    </row>
    <row r="278" spans="2:112" s="4" customFormat="1" ht="12" customHeight="1">
      <c r="B278" s="189"/>
      <c r="C278" s="190"/>
      <c r="D278" s="190"/>
      <c r="E278" s="191"/>
      <c r="F278" s="201"/>
      <c r="G278" s="204"/>
      <c r="H278" s="216"/>
      <c r="I278" s="210" t="s">
        <v>238</v>
      </c>
      <c r="J278" s="200" t="s">
        <v>238</v>
      </c>
      <c r="K278" s="195">
        <f>IF(F278="M",S278,T278)</f>
      </c>
      <c r="L278" s="5"/>
      <c r="M278" s="6">
        <f>$I$8-1900</f>
        <v>110</v>
      </c>
      <c r="N278" s="18">
        <f>IF(K278="","",IF(H278=0,"NU",IF(H278=H277,N277,IF(F278=F277,N277+1,1))))</f>
      </c>
      <c r="O278" s="17">
        <f>IF(I278=0,"",IF(H278=H277,O277,IF(I278="NU","",IF(H278="","",IF(F278&lt;&gt;F277,1,IF(K278=K277,O277+1,1))))))</f>
      </c>
      <c r="P278" s="30">
        <f>IF(F278="w","W",IF(F278="w ","W",IF(F278="n","N",IF(F278="N ","N",IF(F278="m","M",IF(F278="M ","M",IF(F278="k","K",IF(F278="K ","K",""))))))))</f>
      </c>
      <c r="Q278" s="7" t="str">
        <f>IF(C278&lt;&gt;0,P278,"x")</f>
        <v>x</v>
      </c>
      <c r="R278" s="7" t="str">
        <f>IF(F278="M",1,IF(F278="K",2,IF(F278="N",3,IF(F278="W",4," "))))</f>
        <v> </v>
      </c>
      <c r="S278" s="13">
        <f t="shared" si="36"/>
      </c>
      <c r="T278" s="13">
        <f t="shared" si="37"/>
      </c>
      <c r="U278" s="110"/>
      <c r="V278" s="152">
        <f t="shared" si="38"/>
        <v>0</v>
      </c>
      <c r="W278" s="5">
        <f t="shared" si="39"/>
        <v>0</v>
      </c>
      <c r="X278" s="5">
        <f t="shared" si="40"/>
        <v>0</v>
      </c>
      <c r="Y278" s="5">
        <f t="shared" si="41"/>
      </c>
      <c r="Z278" s="156"/>
      <c r="AA278" s="156"/>
      <c r="AB278" s="156"/>
      <c r="AC278" s="156"/>
      <c r="AD278" s="121"/>
      <c r="AE278" s="121"/>
      <c r="AF278" s="121"/>
      <c r="AG278" s="121"/>
      <c r="AH278" s="102"/>
      <c r="AI278" s="117"/>
      <c r="AJ278" s="117"/>
      <c r="AK278" s="117"/>
      <c r="AL278" s="117"/>
      <c r="AM278" s="117"/>
      <c r="AN278" s="117"/>
      <c r="AO278" s="117"/>
      <c r="AP278" s="110"/>
      <c r="AQ278" s="118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0"/>
      <c r="BN278" s="110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0"/>
      <c r="BZ278" s="110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10"/>
      <c r="CM278" s="110"/>
      <c r="CN278" s="110"/>
      <c r="CO278" s="110"/>
      <c r="CP278" s="110"/>
      <c r="CQ278" s="110"/>
      <c r="CR278" s="110"/>
      <c r="CS278" s="110"/>
      <c r="CT278" s="110"/>
      <c r="CU278" s="110"/>
      <c r="CV278" s="110"/>
      <c r="CW278" s="110"/>
      <c r="CX278" s="110"/>
      <c r="CY278" s="110"/>
      <c r="CZ278" s="110"/>
      <c r="DA278" s="110"/>
      <c r="DB278" s="110"/>
      <c r="DC278" s="110"/>
      <c r="DD278" s="110"/>
      <c r="DE278" s="110"/>
      <c r="DF278" s="110"/>
      <c r="DG278" s="110"/>
      <c r="DH278" s="110"/>
    </row>
    <row r="279" spans="2:112" s="4" customFormat="1" ht="12" customHeight="1">
      <c r="B279" s="189"/>
      <c r="C279" s="190"/>
      <c r="D279" s="190"/>
      <c r="E279" s="191"/>
      <c r="F279" s="201"/>
      <c r="G279" s="204"/>
      <c r="H279" s="216"/>
      <c r="I279" s="212" t="s">
        <v>238</v>
      </c>
      <c r="J279" s="200" t="s">
        <v>238</v>
      </c>
      <c r="K279" s="195">
        <f>IF(F279="M",S279,T279)</f>
      </c>
      <c r="L279" s="5"/>
      <c r="M279" s="6">
        <f>$I$8-1900</f>
        <v>110</v>
      </c>
      <c r="N279" s="18">
        <f>IF(K279="","",IF(H279=0,"NU",IF(H279=H278,N278,IF(F279=F278,N278+1,1))))</f>
      </c>
      <c r="O279" s="17">
        <f>IF(I279=0,"",IF(H279=H278,O278,IF(I279="NU","",IF(H279="","",IF(F279&lt;&gt;F278,1,IF(K279=K278,O278+1,1))))))</f>
      </c>
      <c r="P279" s="30">
        <f>IF(F279="w","W",IF(F279="w ","W",IF(F279="n","N",IF(F279="N ","N",IF(F279="m","M",IF(F279="M ","M",IF(F279="k","K",IF(F279="K ","K",""))))))))</f>
      </c>
      <c r="Q279" s="7" t="str">
        <f>IF(C279&lt;&gt;0,P279,"x")</f>
        <v>x</v>
      </c>
      <c r="R279" s="7" t="str">
        <f>IF(F279="M",1,IF(F279="K",2,IF(F279="N",3,IF(F279="W",4," "))))</f>
        <v> </v>
      </c>
      <c r="S279" s="13">
        <f t="shared" si="36"/>
      </c>
      <c r="T279" s="13">
        <f t="shared" si="37"/>
      </c>
      <c r="U279" s="110"/>
      <c r="V279" s="152">
        <f t="shared" si="38"/>
        <v>0</v>
      </c>
      <c r="W279" s="5">
        <f t="shared" si="39"/>
        <v>0</v>
      </c>
      <c r="X279" s="5">
        <f t="shared" si="40"/>
        <v>0</v>
      </c>
      <c r="Y279" s="5">
        <f t="shared" si="41"/>
      </c>
      <c r="Z279" s="156"/>
      <c r="AA279" s="156"/>
      <c r="AB279" s="156"/>
      <c r="AC279" s="156"/>
      <c r="AD279" s="121"/>
      <c r="AE279" s="121"/>
      <c r="AF279" s="121"/>
      <c r="AG279" s="121"/>
      <c r="AH279" s="102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6"/>
      <c r="DE279" s="116"/>
      <c r="DF279" s="116"/>
      <c r="DG279" s="116"/>
      <c r="DH279" s="116"/>
    </row>
    <row r="280" spans="2:112" s="4" customFormat="1" ht="12" customHeight="1">
      <c r="B280" s="189"/>
      <c r="C280" s="190"/>
      <c r="D280" s="190"/>
      <c r="E280" s="191"/>
      <c r="F280" s="201"/>
      <c r="G280" s="204"/>
      <c r="H280" s="216"/>
      <c r="I280" s="212" t="s">
        <v>238</v>
      </c>
      <c r="J280" s="200" t="s">
        <v>238</v>
      </c>
      <c r="K280" s="195">
        <f>IF(F280="M",S280,T280)</f>
      </c>
      <c r="L280" s="5"/>
      <c r="M280" s="6">
        <f>$I$8-1900</f>
        <v>110</v>
      </c>
      <c r="N280" s="18">
        <f>IF(K280="","",IF(H280=0,"NU",IF(H280=H279,N279,IF(F280=F279,N279+1,1))))</f>
      </c>
      <c r="O280" s="17">
        <f>IF(I280=0,"",IF(H280=H279,O279,IF(I280="NU","",IF(H280="","",IF(F280&lt;&gt;F279,1,IF(K280=K279,O279+1,1))))))</f>
      </c>
      <c r="P280" s="30">
        <f>IF(F280="w","W",IF(F280="w ","W",IF(F280="n","N",IF(F280="N ","N",IF(F280="m","M",IF(F280="M ","M",IF(F280="k","K",IF(F280="K ","K",""))))))))</f>
      </c>
      <c r="Q280" s="7" t="str">
        <f>IF(C280&lt;&gt;0,P280,"x")</f>
        <v>x</v>
      </c>
      <c r="R280" s="7" t="str">
        <f>IF(F280="M",1,IF(F280="K",2,IF(F280="N",3,IF(F280="W",4," "))))</f>
        <v> </v>
      </c>
      <c r="S280" s="13">
        <f t="shared" si="36"/>
      </c>
      <c r="T280" s="13">
        <f t="shared" si="37"/>
      </c>
      <c r="U280" s="110"/>
      <c r="V280" s="152">
        <f t="shared" si="38"/>
        <v>0</v>
      </c>
      <c r="W280" s="5">
        <f t="shared" si="39"/>
        <v>0</v>
      </c>
      <c r="X280" s="5">
        <f t="shared" si="40"/>
        <v>0</v>
      </c>
      <c r="Y280" s="5">
        <f t="shared" si="41"/>
      </c>
      <c r="Z280" s="156"/>
      <c r="AA280" s="156"/>
      <c r="AB280" s="156"/>
      <c r="AC280" s="156"/>
      <c r="AD280" s="121"/>
      <c r="AE280" s="121"/>
      <c r="AF280" s="121"/>
      <c r="AG280" s="121"/>
      <c r="AH280" s="102"/>
      <c r="AI280" s="117"/>
      <c r="AJ280" s="117"/>
      <c r="AK280" s="117"/>
      <c r="AL280" s="117"/>
      <c r="AM280" s="117"/>
      <c r="AN280" s="117"/>
      <c r="AO280" s="117"/>
      <c r="AP280" s="110"/>
      <c r="AQ280" s="118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0"/>
      <c r="BB280" s="110"/>
      <c r="BC280" s="110"/>
      <c r="BD280" s="110"/>
      <c r="BE280" s="110"/>
      <c r="BF280" s="110"/>
      <c r="BG280" s="110"/>
      <c r="BH280" s="110"/>
      <c r="BI280" s="110"/>
      <c r="BJ280" s="110"/>
      <c r="BK280" s="110"/>
      <c r="BL280" s="110"/>
      <c r="BM280" s="110"/>
      <c r="BN280" s="110"/>
      <c r="BO280" s="110"/>
      <c r="BP280" s="110"/>
      <c r="BQ280" s="110"/>
      <c r="BR280" s="110"/>
      <c r="BS280" s="110"/>
      <c r="BT280" s="110"/>
      <c r="BU280" s="110"/>
      <c r="BV280" s="110"/>
      <c r="BW280" s="110"/>
      <c r="BX280" s="110"/>
      <c r="BY280" s="110"/>
      <c r="BZ280" s="110"/>
      <c r="CA280" s="110"/>
      <c r="CB280" s="110"/>
      <c r="CC280" s="110"/>
      <c r="CD280" s="110"/>
      <c r="CE280" s="110"/>
      <c r="CF280" s="110"/>
      <c r="CG280" s="110"/>
      <c r="CH280" s="110"/>
      <c r="CI280" s="110"/>
      <c r="CJ280" s="110"/>
      <c r="CK280" s="110"/>
      <c r="CL280" s="110"/>
      <c r="CM280" s="110"/>
      <c r="CN280" s="110"/>
      <c r="CO280" s="110"/>
      <c r="CP280" s="110"/>
      <c r="CQ280" s="110"/>
      <c r="CR280" s="110"/>
      <c r="CS280" s="110"/>
      <c r="CT280" s="110"/>
      <c r="CU280" s="110"/>
      <c r="CV280" s="110"/>
      <c r="CW280" s="110"/>
      <c r="CX280" s="110"/>
      <c r="CY280" s="110"/>
      <c r="CZ280" s="110"/>
      <c r="DA280" s="110"/>
      <c r="DB280" s="110"/>
      <c r="DC280" s="110"/>
      <c r="DD280" s="110"/>
      <c r="DE280" s="110"/>
      <c r="DF280" s="110"/>
      <c r="DG280" s="110"/>
      <c r="DH280" s="110"/>
    </row>
    <row r="281" spans="2:112" s="4" customFormat="1" ht="12" customHeight="1">
      <c r="B281" s="189"/>
      <c r="C281" s="190"/>
      <c r="D281" s="190"/>
      <c r="E281" s="191"/>
      <c r="F281" s="201"/>
      <c r="G281" s="204"/>
      <c r="H281" s="216"/>
      <c r="I281" s="210" t="s">
        <v>238</v>
      </c>
      <c r="J281" s="200" t="s">
        <v>238</v>
      </c>
      <c r="K281" s="195">
        <f>IF(F281="M",S281,T281)</f>
      </c>
      <c r="L281" s="5"/>
      <c r="M281" s="6">
        <f>$I$8-1900</f>
        <v>110</v>
      </c>
      <c r="N281" s="18">
        <f>IF(K281="","",IF(H281=0,"NU",IF(H281=H280,N280,IF(F281=F280,N280+1,1))))</f>
      </c>
      <c r="O281" s="17">
        <f>IF(I281=0,"",IF(H281=H280,O280,IF(I281="NU","",IF(H281="","",IF(F281&lt;&gt;F280,1,IF(K281=K280,O280+1,1))))))</f>
      </c>
      <c r="P281" s="30">
        <f>IF(F281="w","W",IF(F281="w ","W",IF(F281="n","N",IF(F281="N ","N",IF(F281="m","M",IF(F281="M ","M",IF(F281="k","K",IF(F281="K ","K",""))))))))</f>
      </c>
      <c r="Q281" s="7" t="str">
        <f>IF(C281&lt;&gt;0,P281,"x")</f>
        <v>x</v>
      </c>
      <c r="R281" s="7" t="str">
        <f>IF(F281="M",1,IF(F281="K",2,IF(F281="N",3,IF(F281="W",4," "))))</f>
        <v> </v>
      </c>
      <c r="S281" s="13">
        <f t="shared" si="36"/>
      </c>
      <c r="T281" s="13">
        <f t="shared" si="37"/>
      </c>
      <c r="U281" s="110"/>
      <c r="V281" s="152">
        <f t="shared" si="38"/>
        <v>0</v>
      </c>
      <c r="W281" s="5">
        <f t="shared" si="39"/>
        <v>0</v>
      </c>
      <c r="X281" s="5">
        <f t="shared" si="40"/>
        <v>0</v>
      </c>
      <c r="Y281" s="5">
        <f t="shared" si="41"/>
      </c>
      <c r="Z281" s="156"/>
      <c r="AA281" s="156"/>
      <c r="AB281" s="156"/>
      <c r="AC281" s="156"/>
      <c r="AD281" s="121"/>
      <c r="AE281" s="121"/>
      <c r="AF281" s="121"/>
      <c r="AG281" s="121"/>
      <c r="AH281" s="102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6"/>
      <c r="AS281" s="116"/>
      <c r="AT281" s="116"/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6"/>
      <c r="BW281" s="116"/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/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16"/>
      <c r="DA281" s="116"/>
      <c r="DB281" s="116"/>
      <c r="DC281" s="116"/>
      <c r="DD281" s="116"/>
      <c r="DE281" s="116"/>
      <c r="DF281" s="116"/>
      <c r="DG281" s="116"/>
      <c r="DH281" s="116"/>
    </row>
    <row r="282" spans="2:112" s="4" customFormat="1" ht="12" customHeight="1">
      <c r="B282" s="189"/>
      <c r="C282" s="190"/>
      <c r="D282" s="190"/>
      <c r="E282" s="191"/>
      <c r="F282" s="201"/>
      <c r="G282" s="204"/>
      <c r="H282" s="216"/>
      <c r="I282" s="210" t="s">
        <v>238</v>
      </c>
      <c r="J282" s="200" t="s">
        <v>238</v>
      </c>
      <c r="K282" s="195">
        <f>IF(F282="M",S282,T282)</f>
      </c>
      <c r="L282" s="5"/>
      <c r="M282" s="6">
        <f>$I$8-1900</f>
        <v>110</v>
      </c>
      <c r="N282" s="18">
        <f>IF(K282="","",IF(H282=0,"NU",IF(H282=H281,N281,IF(F282=F281,N281+1,1))))</f>
      </c>
      <c r="O282" s="17">
        <f>IF(I282=0,"",IF(H282=H281,O281,IF(I282="NU","",IF(H282="","",IF(F282&lt;&gt;F281,1,IF(K282=K281,O281+1,1))))))</f>
      </c>
      <c r="P282" s="30">
        <f>IF(F282="w","W",IF(F282="w ","W",IF(F282="n","N",IF(F282="N ","N",IF(F282="m","M",IF(F282="M ","M",IF(F282="k","K",IF(F282="K ","K",""))))))))</f>
      </c>
      <c r="Q282" s="7" t="str">
        <f>IF(C282&lt;&gt;0,P282,"x")</f>
        <v>x</v>
      </c>
      <c r="R282" s="7" t="str">
        <f>IF(F282="M",1,IF(F282="K",2,IF(F282="N",3,IF(F282="W",4," "))))</f>
        <v> </v>
      </c>
      <c r="S282" s="13">
        <f t="shared" si="36"/>
      </c>
      <c r="T282" s="13">
        <f t="shared" si="37"/>
      </c>
      <c r="U282" s="110"/>
      <c r="V282" s="152">
        <f t="shared" si="38"/>
        <v>0</v>
      </c>
      <c r="W282" s="5">
        <f t="shared" si="39"/>
        <v>0</v>
      </c>
      <c r="X282" s="5">
        <f t="shared" si="40"/>
        <v>0</v>
      </c>
      <c r="Y282" s="5">
        <f t="shared" si="41"/>
      </c>
      <c r="Z282" s="156"/>
      <c r="AA282" s="156"/>
      <c r="AB282" s="156"/>
      <c r="AC282" s="156"/>
      <c r="AD282" s="121"/>
      <c r="AE282" s="121"/>
      <c r="AF282" s="121"/>
      <c r="AG282" s="121"/>
      <c r="AH282" s="102"/>
      <c r="AI282" s="117"/>
      <c r="AJ282" s="117"/>
      <c r="AK282" s="117"/>
      <c r="AL282" s="117"/>
      <c r="AM282" s="117"/>
      <c r="AN282" s="117"/>
      <c r="AO282" s="117"/>
      <c r="AP282" s="110"/>
      <c r="AQ282" s="118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  <c r="BD282" s="110"/>
      <c r="BE282" s="110"/>
      <c r="BF282" s="110"/>
      <c r="BG282" s="110"/>
      <c r="BH282" s="110"/>
      <c r="BI282" s="110"/>
      <c r="BJ282" s="110"/>
      <c r="BK282" s="110"/>
      <c r="BL282" s="110"/>
      <c r="BM282" s="110"/>
      <c r="BN282" s="110"/>
      <c r="BO282" s="110"/>
      <c r="BP282" s="110"/>
      <c r="BQ282" s="110"/>
      <c r="BR282" s="110"/>
      <c r="BS282" s="110"/>
      <c r="BT282" s="110"/>
      <c r="BU282" s="110"/>
      <c r="BV282" s="110"/>
      <c r="BW282" s="110"/>
      <c r="BX282" s="110"/>
      <c r="BY282" s="110"/>
      <c r="BZ282" s="110"/>
      <c r="CA282" s="110"/>
      <c r="CB282" s="110"/>
      <c r="CC282" s="110"/>
      <c r="CD282" s="110"/>
      <c r="CE282" s="110"/>
      <c r="CF282" s="110"/>
      <c r="CG282" s="110"/>
      <c r="CH282" s="110"/>
      <c r="CI282" s="110"/>
      <c r="CJ282" s="110"/>
      <c r="CK282" s="110"/>
      <c r="CL282" s="110"/>
      <c r="CM282" s="110"/>
      <c r="CN282" s="110"/>
      <c r="CO282" s="110"/>
      <c r="CP282" s="110"/>
      <c r="CQ282" s="110"/>
      <c r="CR282" s="110"/>
      <c r="CS282" s="110"/>
      <c r="CT282" s="110"/>
      <c r="CU282" s="110"/>
      <c r="CV282" s="110"/>
      <c r="CW282" s="110"/>
      <c r="CX282" s="110"/>
      <c r="CY282" s="110"/>
      <c r="CZ282" s="110"/>
      <c r="DA282" s="110"/>
      <c r="DB282" s="110"/>
      <c r="DC282" s="110"/>
      <c r="DD282" s="110"/>
      <c r="DE282" s="110"/>
      <c r="DF282" s="110"/>
      <c r="DG282" s="110"/>
      <c r="DH282" s="110"/>
    </row>
    <row r="283" spans="2:112" s="4" customFormat="1" ht="12" customHeight="1">
      <c r="B283" s="189"/>
      <c r="C283" s="190"/>
      <c r="D283" s="190"/>
      <c r="E283" s="191"/>
      <c r="F283" s="201"/>
      <c r="G283" s="204"/>
      <c r="H283" s="216"/>
      <c r="I283" s="210" t="s">
        <v>238</v>
      </c>
      <c r="J283" s="200" t="s">
        <v>238</v>
      </c>
      <c r="K283" s="195">
        <f>IF(F283="M",S283,T283)</f>
      </c>
      <c r="L283" s="5"/>
      <c r="M283" s="6">
        <f>$I$8-1900</f>
        <v>110</v>
      </c>
      <c r="N283" s="18">
        <f>IF(K283="","",IF(H283=0,"NU",IF(H283=H282,N282,IF(F283=F282,N282+1,1))))</f>
      </c>
      <c r="O283" s="17">
        <f>IF(I283=0,"",IF(H283=H282,O282,IF(I283="NU","",IF(H283="","",IF(F283&lt;&gt;F282,1,IF(K283=K282,O282+1,1))))))</f>
      </c>
      <c r="P283" s="30">
        <f>IF(F283="w","W",IF(F283="w ","W",IF(F283="n","N",IF(F283="N ","N",IF(F283="m","M",IF(F283="M ","M",IF(F283="k","K",IF(F283="K ","K",""))))))))</f>
      </c>
      <c r="Q283" s="7" t="str">
        <f>IF(C283&lt;&gt;0,P283,"x")</f>
        <v>x</v>
      </c>
      <c r="R283" s="7" t="str">
        <f>IF(F283="M",1,IF(F283="K",2,IF(F283="N",3,IF(F283="W",4," "))))</f>
        <v> </v>
      </c>
      <c r="S283" s="13">
        <f t="shared" si="36"/>
      </c>
      <c r="T283" s="13">
        <f t="shared" si="37"/>
      </c>
      <c r="U283" s="110"/>
      <c r="V283" s="152">
        <f t="shared" si="38"/>
        <v>0</v>
      </c>
      <c r="W283" s="5">
        <f t="shared" si="39"/>
        <v>0</v>
      </c>
      <c r="X283" s="5">
        <f t="shared" si="40"/>
        <v>0</v>
      </c>
      <c r="Y283" s="5">
        <f t="shared" si="41"/>
      </c>
      <c r="Z283" s="156"/>
      <c r="AA283" s="156"/>
      <c r="AB283" s="156"/>
      <c r="AC283" s="156"/>
      <c r="AD283" s="121"/>
      <c r="AE283" s="121"/>
      <c r="AF283" s="121"/>
      <c r="AG283" s="121"/>
      <c r="AH283" s="102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6"/>
      <c r="BW283" s="116"/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6"/>
      <c r="CO283" s="116"/>
      <c r="CP283" s="116"/>
      <c r="CQ283" s="116"/>
      <c r="CR283" s="116"/>
      <c r="CS283" s="116"/>
      <c r="CT283" s="116"/>
      <c r="CU283" s="116"/>
      <c r="CV283" s="116"/>
      <c r="CW283" s="116"/>
      <c r="CX283" s="116"/>
      <c r="CY283" s="116"/>
      <c r="CZ283" s="116"/>
      <c r="DA283" s="116"/>
      <c r="DB283" s="116"/>
      <c r="DC283" s="116"/>
      <c r="DD283" s="116"/>
      <c r="DE283" s="116"/>
      <c r="DF283" s="116"/>
      <c r="DG283" s="116"/>
      <c r="DH283" s="116"/>
    </row>
    <row r="284" spans="2:112" s="4" customFormat="1" ht="12" customHeight="1">
      <c r="B284" s="189"/>
      <c r="C284" s="190"/>
      <c r="D284" s="190"/>
      <c r="E284" s="191"/>
      <c r="F284" s="201"/>
      <c r="G284" s="204"/>
      <c r="H284" s="216"/>
      <c r="I284" s="212" t="s">
        <v>238</v>
      </c>
      <c r="J284" s="200" t="s">
        <v>238</v>
      </c>
      <c r="K284" s="195">
        <f>IF(F284="M",S284,T284)</f>
      </c>
      <c r="L284" s="5"/>
      <c r="M284" s="6">
        <f>$I$8-1900</f>
        <v>110</v>
      </c>
      <c r="N284" s="18">
        <f>IF(K284="","",IF(H284=0,"NU",IF(H284=H283,N283,IF(F284=F283,N283+1,1))))</f>
      </c>
      <c r="O284" s="17">
        <f>IF(I284=0,"",IF(H284=H283,O283,IF(I284="NU","",IF(H284="","",IF(F284&lt;&gt;F283,1,IF(K284=K283,O283+1,1))))))</f>
      </c>
      <c r="P284" s="30">
        <f>IF(F284="w","W",IF(F284="w ","W",IF(F284="n","N",IF(F284="N ","N",IF(F284="m","M",IF(F284="M ","M",IF(F284="k","K",IF(F284="K ","K",""))))))))</f>
      </c>
      <c r="Q284" s="7" t="str">
        <f>IF(C284&lt;&gt;0,P284,"x")</f>
        <v>x</v>
      </c>
      <c r="R284" s="7" t="str">
        <f>IF(F284="M",1,IF(F284="K",2,IF(F284="N",3,IF(F284="W",4," "))))</f>
        <v> </v>
      </c>
      <c r="S284" s="13">
        <f t="shared" si="36"/>
      </c>
      <c r="T284" s="13">
        <f t="shared" si="37"/>
      </c>
      <c r="U284" s="110"/>
      <c r="V284" s="152">
        <f t="shared" si="38"/>
        <v>0</v>
      </c>
      <c r="W284" s="5">
        <f t="shared" si="39"/>
        <v>0</v>
      </c>
      <c r="X284" s="5">
        <f t="shared" si="40"/>
        <v>0</v>
      </c>
      <c r="Y284" s="5">
        <f t="shared" si="41"/>
      </c>
      <c r="Z284" s="156"/>
      <c r="AA284" s="156"/>
      <c r="AB284" s="156"/>
      <c r="AC284" s="156"/>
      <c r="AD284" s="121"/>
      <c r="AE284" s="121"/>
      <c r="AF284" s="121"/>
      <c r="AG284" s="121"/>
      <c r="AH284" s="102"/>
      <c r="AI284" s="117"/>
      <c r="AJ284" s="117"/>
      <c r="AK284" s="117"/>
      <c r="AL284" s="117"/>
      <c r="AM284" s="117"/>
      <c r="AN284" s="117"/>
      <c r="AO284" s="117"/>
      <c r="AP284" s="110"/>
      <c r="AQ284" s="118"/>
      <c r="AR284" s="110"/>
      <c r="AS284" s="110"/>
      <c r="AT284" s="110"/>
      <c r="AU284" s="110"/>
      <c r="AV284" s="110"/>
      <c r="AW284" s="110"/>
      <c r="AX284" s="110"/>
      <c r="AY284" s="110"/>
      <c r="AZ284" s="110"/>
      <c r="BA284" s="110"/>
      <c r="BB284" s="110"/>
      <c r="BC284" s="110"/>
      <c r="BD284" s="110"/>
      <c r="BE284" s="110"/>
      <c r="BF284" s="110"/>
      <c r="BG284" s="110"/>
      <c r="BH284" s="110"/>
      <c r="BI284" s="110"/>
      <c r="BJ284" s="110"/>
      <c r="BK284" s="110"/>
      <c r="BL284" s="110"/>
      <c r="BM284" s="110"/>
      <c r="BN284" s="110"/>
      <c r="BO284" s="110"/>
      <c r="BP284" s="110"/>
      <c r="BQ284" s="110"/>
      <c r="BR284" s="110"/>
      <c r="BS284" s="110"/>
      <c r="BT284" s="110"/>
      <c r="BU284" s="110"/>
      <c r="BV284" s="110"/>
      <c r="BW284" s="110"/>
      <c r="BX284" s="110"/>
      <c r="BY284" s="110"/>
      <c r="BZ284" s="110"/>
      <c r="CA284" s="110"/>
      <c r="CB284" s="110"/>
      <c r="CC284" s="110"/>
      <c r="CD284" s="110"/>
      <c r="CE284" s="110"/>
      <c r="CF284" s="110"/>
      <c r="CG284" s="110"/>
      <c r="CH284" s="110"/>
      <c r="CI284" s="110"/>
      <c r="CJ284" s="110"/>
      <c r="CK284" s="110"/>
      <c r="CL284" s="110"/>
      <c r="CM284" s="110"/>
      <c r="CN284" s="110"/>
      <c r="CO284" s="110"/>
      <c r="CP284" s="110"/>
      <c r="CQ284" s="110"/>
      <c r="CR284" s="110"/>
      <c r="CS284" s="110"/>
      <c r="CT284" s="110"/>
      <c r="CU284" s="110"/>
      <c r="CV284" s="110"/>
      <c r="CW284" s="110"/>
      <c r="CX284" s="110"/>
      <c r="CY284" s="110"/>
      <c r="CZ284" s="110"/>
      <c r="DA284" s="110"/>
      <c r="DB284" s="110"/>
      <c r="DC284" s="110"/>
      <c r="DD284" s="110"/>
      <c r="DE284" s="110"/>
      <c r="DF284" s="110"/>
      <c r="DG284" s="110"/>
      <c r="DH284" s="110"/>
    </row>
    <row r="285" spans="2:112" s="4" customFormat="1" ht="12" customHeight="1">
      <c r="B285" s="189"/>
      <c r="C285" s="190"/>
      <c r="D285" s="190"/>
      <c r="E285" s="191"/>
      <c r="F285" s="201"/>
      <c r="G285" s="204"/>
      <c r="H285" s="216"/>
      <c r="I285" s="210" t="s">
        <v>238</v>
      </c>
      <c r="J285" s="200" t="s">
        <v>238</v>
      </c>
      <c r="K285" s="195">
        <f>IF(F285="M",S285,T285)</f>
      </c>
      <c r="L285" s="5"/>
      <c r="M285" s="6">
        <f>$I$8-1900</f>
        <v>110</v>
      </c>
      <c r="N285" s="18">
        <f>IF(K285="","",IF(H285=0,"NU",IF(H285=H284,N284,IF(F285=F284,N284+1,1))))</f>
      </c>
      <c r="O285" s="17">
        <f>IF(I285=0,"",IF(H285=H284,O284,IF(I285="NU","",IF(H285="","",IF(F285&lt;&gt;F284,1,IF(K285=K284,O284+1,1))))))</f>
      </c>
      <c r="P285" s="30">
        <f>IF(F285="w","W",IF(F285="w ","W",IF(F285="n","N",IF(F285="N ","N",IF(F285="m","M",IF(F285="M ","M",IF(F285="k","K",IF(F285="K ","K",""))))))))</f>
      </c>
      <c r="Q285" s="7" t="str">
        <f>IF(C285&lt;&gt;0,P285,"x")</f>
        <v>x</v>
      </c>
      <c r="R285" s="7" t="str">
        <f>IF(F285="M",1,IF(F285="K",2,IF(F285="N",3,IF(F285="W",4," "))))</f>
        <v> </v>
      </c>
      <c r="S285" s="13">
        <f t="shared" si="36"/>
      </c>
      <c r="T285" s="13">
        <f t="shared" si="37"/>
      </c>
      <c r="U285" s="110"/>
      <c r="V285" s="152">
        <f t="shared" si="38"/>
        <v>0</v>
      </c>
      <c r="W285" s="5">
        <f t="shared" si="39"/>
        <v>0</v>
      </c>
      <c r="X285" s="5">
        <f t="shared" si="40"/>
        <v>0</v>
      </c>
      <c r="Y285" s="5">
        <f t="shared" si="41"/>
      </c>
      <c r="Z285" s="156"/>
      <c r="AA285" s="156"/>
      <c r="AB285" s="156"/>
      <c r="AC285" s="156"/>
      <c r="AD285" s="121"/>
      <c r="AE285" s="121"/>
      <c r="AF285" s="121"/>
      <c r="AG285" s="121"/>
      <c r="AH285" s="102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  <c r="BV285" s="116"/>
      <c r="BW285" s="116"/>
      <c r="BX285" s="116"/>
      <c r="BY285" s="116"/>
      <c r="BZ285" s="116"/>
      <c r="CA285" s="116"/>
      <c r="CB285" s="116"/>
      <c r="CC285" s="116"/>
      <c r="CD285" s="116"/>
      <c r="CE285" s="116"/>
      <c r="CF285" s="116"/>
      <c r="CG285" s="116"/>
      <c r="CH285" s="116"/>
      <c r="CI285" s="116"/>
      <c r="CJ285" s="116"/>
      <c r="CK285" s="116"/>
      <c r="CL285" s="116"/>
      <c r="CM285" s="116"/>
      <c r="CN285" s="116"/>
      <c r="CO285" s="116"/>
      <c r="CP285" s="116"/>
      <c r="CQ285" s="116"/>
      <c r="CR285" s="116"/>
      <c r="CS285" s="116"/>
      <c r="CT285" s="116"/>
      <c r="CU285" s="116"/>
      <c r="CV285" s="116"/>
      <c r="CW285" s="116"/>
      <c r="CX285" s="116"/>
      <c r="CY285" s="116"/>
      <c r="CZ285" s="116"/>
      <c r="DA285" s="116"/>
      <c r="DB285" s="116"/>
      <c r="DC285" s="116"/>
      <c r="DD285" s="116"/>
      <c r="DE285" s="116"/>
      <c r="DF285" s="116"/>
      <c r="DG285" s="116"/>
      <c r="DH285" s="116"/>
    </row>
    <row r="286" spans="2:112" s="4" customFormat="1" ht="12" customHeight="1">
      <c r="B286" s="189"/>
      <c r="C286" s="190"/>
      <c r="D286" s="190"/>
      <c r="E286" s="191"/>
      <c r="F286" s="201"/>
      <c r="G286" s="204"/>
      <c r="H286" s="216"/>
      <c r="I286" s="210" t="s">
        <v>238</v>
      </c>
      <c r="J286" s="200" t="s">
        <v>238</v>
      </c>
      <c r="K286" s="195">
        <f>IF(F286="M",S286,T286)</f>
      </c>
      <c r="L286" s="5"/>
      <c r="M286" s="6">
        <f>$I$8-1900</f>
        <v>110</v>
      </c>
      <c r="N286" s="18">
        <f>IF(K286="","",IF(H286=0,"NU",IF(H286=H285,N285,IF(F286=F285,N285+1,1))))</f>
      </c>
      <c r="O286" s="17">
        <f>IF(I286=0,"",IF(H286=H285,O285,IF(I286="NU","",IF(H286="","",IF(F286&lt;&gt;F285,1,IF(K286=K285,O285+1,1))))))</f>
      </c>
      <c r="P286" s="30">
        <f>IF(F286="w","W",IF(F286="w ","W",IF(F286="n","N",IF(F286="N ","N",IF(F286="m","M",IF(F286="M ","M",IF(F286="k","K",IF(F286="K ","K",""))))))))</f>
      </c>
      <c r="Q286" s="7" t="str">
        <f>IF(C286&lt;&gt;0,P286,"x")</f>
        <v>x</v>
      </c>
      <c r="R286" s="7" t="str">
        <f>IF(F286="M",1,IF(F286="K",2,IF(F286="N",3,IF(F286="W",4," "))))</f>
        <v> </v>
      </c>
      <c r="S286" s="13">
        <f t="shared" si="36"/>
      </c>
      <c r="T286" s="13">
        <f t="shared" si="37"/>
      </c>
      <c r="U286" s="110"/>
      <c r="V286" s="152">
        <f t="shared" si="38"/>
        <v>0</v>
      </c>
      <c r="W286" s="5">
        <f t="shared" si="39"/>
        <v>0</v>
      </c>
      <c r="X286" s="5">
        <f t="shared" si="40"/>
        <v>0</v>
      </c>
      <c r="Y286" s="5">
        <f t="shared" si="41"/>
      </c>
      <c r="Z286" s="156"/>
      <c r="AA286" s="156"/>
      <c r="AB286" s="156"/>
      <c r="AC286" s="156"/>
      <c r="AD286" s="121"/>
      <c r="AE286" s="121"/>
      <c r="AF286" s="121"/>
      <c r="AG286" s="121"/>
      <c r="AH286" s="102"/>
      <c r="AI286" s="117"/>
      <c r="AJ286" s="117"/>
      <c r="AK286" s="117"/>
      <c r="AL286" s="117"/>
      <c r="AM286" s="117"/>
      <c r="AN286" s="117"/>
      <c r="AO286" s="117"/>
      <c r="AP286" s="110"/>
      <c r="AQ286" s="118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/>
      <c r="BC286" s="110"/>
      <c r="BD286" s="110"/>
      <c r="BE286" s="110"/>
      <c r="BF286" s="110"/>
      <c r="BG286" s="110"/>
      <c r="BH286" s="110"/>
      <c r="BI286" s="110"/>
      <c r="BJ286" s="110"/>
      <c r="BK286" s="110"/>
      <c r="BL286" s="110"/>
      <c r="BM286" s="110"/>
      <c r="BN286" s="110"/>
      <c r="BO286" s="110"/>
      <c r="BP286" s="110"/>
      <c r="BQ286" s="110"/>
      <c r="BR286" s="110"/>
      <c r="BS286" s="110"/>
      <c r="BT286" s="110"/>
      <c r="BU286" s="110"/>
      <c r="BV286" s="110"/>
      <c r="BW286" s="110"/>
      <c r="BX286" s="110"/>
      <c r="BY286" s="110"/>
      <c r="BZ286" s="110"/>
      <c r="CA286" s="110"/>
      <c r="CB286" s="110"/>
      <c r="CC286" s="110"/>
      <c r="CD286" s="110"/>
      <c r="CE286" s="110"/>
      <c r="CF286" s="110"/>
      <c r="CG286" s="110"/>
      <c r="CH286" s="110"/>
      <c r="CI286" s="110"/>
      <c r="CJ286" s="110"/>
      <c r="CK286" s="110"/>
      <c r="CL286" s="110"/>
      <c r="CM286" s="110"/>
      <c r="CN286" s="110"/>
      <c r="CO286" s="110"/>
      <c r="CP286" s="110"/>
      <c r="CQ286" s="110"/>
      <c r="CR286" s="110"/>
      <c r="CS286" s="110"/>
      <c r="CT286" s="110"/>
      <c r="CU286" s="110"/>
      <c r="CV286" s="110"/>
      <c r="CW286" s="110"/>
      <c r="CX286" s="110"/>
      <c r="CY286" s="110"/>
      <c r="CZ286" s="110"/>
      <c r="DA286" s="110"/>
      <c r="DB286" s="110"/>
      <c r="DC286" s="110"/>
      <c r="DD286" s="110"/>
      <c r="DE286" s="110"/>
      <c r="DF286" s="110"/>
      <c r="DG286" s="110"/>
      <c r="DH286" s="110"/>
    </row>
    <row r="287" spans="2:112" s="4" customFormat="1" ht="12" customHeight="1">
      <c r="B287" s="189"/>
      <c r="C287" s="190"/>
      <c r="D287" s="190"/>
      <c r="E287" s="191"/>
      <c r="F287" s="201"/>
      <c r="G287" s="204"/>
      <c r="H287" s="216"/>
      <c r="I287" s="212" t="s">
        <v>238</v>
      </c>
      <c r="J287" s="200" t="s">
        <v>238</v>
      </c>
      <c r="K287" s="195">
        <f>IF(F287="M",S287,T287)</f>
      </c>
      <c r="L287" s="5"/>
      <c r="M287" s="6">
        <f>$I$8-1900</f>
        <v>110</v>
      </c>
      <c r="N287" s="18">
        <f>IF(K287="","",IF(H287=0,"NU",IF(H287=H286,N286,IF(F287=F286,N286+1,1))))</f>
      </c>
      <c r="O287" s="17">
        <f>IF(I287=0,"",IF(H287=H286,O286,IF(I287="NU","",IF(H287="","",IF(F287&lt;&gt;F286,1,IF(K287=K286,O286+1,1))))))</f>
      </c>
      <c r="P287" s="30">
        <f>IF(F287="w","W",IF(F287="w ","W",IF(F287="n","N",IF(F287="N ","N",IF(F287="m","M",IF(F287="M ","M",IF(F287="k","K",IF(F287="K ","K",""))))))))</f>
      </c>
      <c r="Q287" s="7" t="str">
        <f>IF(C287&lt;&gt;0,P287,"x")</f>
        <v>x</v>
      </c>
      <c r="R287" s="7" t="str">
        <f>IF(F287="M",1,IF(F287="K",2,IF(F287="N",3,IF(F287="W",4," "))))</f>
        <v> </v>
      </c>
      <c r="S287" s="13">
        <f t="shared" si="36"/>
      </c>
      <c r="T287" s="13">
        <f t="shared" si="37"/>
      </c>
      <c r="U287" s="110"/>
      <c r="V287" s="152">
        <f t="shared" si="38"/>
        <v>0</v>
      </c>
      <c r="W287" s="5">
        <f t="shared" si="39"/>
        <v>0</v>
      </c>
      <c r="X287" s="5">
        <f t="shared" si="40"/>
        <v>0</v>
      </c>
      <c r="Y287" s="5">
        <f t="shared" si="41"/>
      </c>
      <c r="Z287" s="156"/>
      <c r="AA287" s="156"/>
      <c r="AB287" s="156"/>
      <c r="AC287" s="156"/>
      <c r="AD287" s="121"/>
      <c r="AE287" s="121"/>
      <c r="AF287" s="121"/>
      <c r="AG287" s="121"/>
      <c r="AH287" s="102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6"/>
      <c r="BU287" s="116"/>
      <c r="BV287" s="116"/>
      <c r="BW287" s="116"/>
      <c r="BX287" s="116"/>
      <c r="BY287" s="116"/>
      <c r="BZ287" s="116"/>
      <c r="CA287" s="116"/>
      <c r="CB287" s="116"/>
      <c r="CC287" s="116"/>
      <c r="CD287" s="116"/>
      <c r="CE287" s="116"/>
      <c r="CF287" s="116"/>
      <c r="CG287" s="116"/>
      <c r="CH287" s="116"/>
      <c r="CI287" s="116"/>
      <c r="CJ287" s="116"/>
      <c r="CK287" s="116"/>
      <c r="CL287" s="116"/>
      <c r="CM287" s="116"/>
      <c r="CN287" s="116"/>
      <c r="CO287" s="116"/>
      <c r="CP287" s="116"/>
      <c r="CQ287" s="116"/>
      <c r="CR287" s="116"/>
      <c r="CS287" s="116"/>
      <c r="CT287" s="116"/>
      <c r="CU287" s="116"/>
      <c r="CV287" s="116"/>
      <c r="CW287" s="116"/>
      <c r="CX287" s="116"/>
      <c r="CY287" s="116"/>
      <c r="CZ287" s="116"/>
      <c r="DA287" s="116"/>
      <c r="DB287" s="116"/>
      <c r="DC287" s="116"/>
      <c r="DD287" s="116"/>
      <c r="DE287" s="116"/>
      <c r="DF287" s="116"/>
      <c r="DG287" s="116"/>
      <c r="DH287" s="116"/>
    </row>
    <row r="288" spans="2:112" s="4" customFormat="1" ht="12" customHeight="1">
      <c r="B288" s="189"/>
      <c r="C288" s="190"/>
      <c r="D288" s="190"/>
      <c r="E288" s="191"/>
      <c r="F288" s="201"/>
      <c r="G288" s="204"/>
      <c r="H288" s="216"/>
      <c r="I288" s="212" t="s">
        <v>238</v>
      </c>
      <c r="J288" s="200" t="s">
        <v>238</v>
      </c>
      <c r="K288" s="195">
        <f>IF(F288="M",S288,T288)</f>
      </c>
      <c r="L288" s="5"/>
      <c r="M288" s="6">
        <f>$I$8-1900</f>
        <v>110</v>
      </c>
      <c r="N288" s="18">
        <f>IF(K288="","",IF(H288=0,"NU",IF(H288=H287,N287,IF(F288=F287,N287+1,1))))</f>
      </c>
      <c r="O288" s="17">
        <f>IF(I288=0,"",IF(H288=H287,O287,IF(I288="NU","",IF(H288="","",IF(F288&lt;&gt;F287,1,IF(K288=K287,O287+1,1))))))</f>
      </c>
      <c r="P288" s="30">
        <f>IF(F288="w","W",IF(F288="w ","W",IF(F288="n","N",IF(F288="N ","N",IF(F288="m","M",IF(F288="M ","M",IF(F288="k","K",IF(F288="K ","K",""))))))))</f>
      </c>
      <c r="Q288" s="7" t="str">
        <f>IF(C288&lt;&gt;0,P288,"x")</f>
        <v>x</v>
      </c>
      <c r="R288" s="7" t="str">
        <f>IF(F288="M",1,IF(F288="K",2,IF(F288="N",3,IF(F288="W",4," "))))</f>
        <v> </v>
      </c>
      <c r="S288" s="13">
        <f t="shared" si="36"/>
      </c>
      <c r="T288" s="13">
        <f t="shared" si="37"/>
      </c>
      <c r="U288" s="110"/>
      <c r="V288" s="152">
        <f t="shared" si="38"/>
        <v>0</v>
      </c>
      <c r="W288" s="5">
        <f t="shared" si="39"/>
        <v>0</v>
      </c>
      <c r="X288" s="5">
        <f t="shared" si="40"/>
        <v>0</v>
      </c>
      <c r="Y288" s="5">
        <f t="shared" si="41"/>
      </c>
      <c r="Z288" s="156"/>
      <c r="AA288" s="156"/>
      <c r="AB288" s="156"/>
      <c r="AC288" s="156"/>
      <c r="AD288" s="121"/>
      <c r="AE288" s="121"/>
      <c r="AF288" s="121"/>
      <c r="AG288" s="121"/>
      <c r="AH288" s="102"/>
      <c r="AI288" s="117"/>
      <c r="AJ288" s="117"/>
      <c r="AK288" s="117"/>
      <c r="AL288" s="117"/>
      <c r="AM288" s="117"/>
      <c r="AN288" s="117"/>
      <c r="AO288" s="117"/>
      <c r="AP288" s="110"/>
      <c r="AQ288" s="118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  <c r="BD288" s="110"/>
      <c r="BE288" s="110"/>
      <c r="BF288" s="110"/>
      <c r="BG288" s="110"/>
      <c r="BH288" s="110"/>
      <c r="BI288" s="110"/>
      <c r="BJ288" s="110"/>
      <c r="BK288" s="110"/>
      <c r="BL288" s="110"/>
      <c r="BM288" s="110"/>
      <c r="BN288" s="110"/>
      <c r="BO288" s="110"/>
      <c r="BP288" s="110"/>
      <c r="BQ288" s="110"/>
      <c r="BR288" s="110"/>
      <c r="BS288" s="110"/>
      <c r="BT288" s="110"/>
      <c r="BU288" s="110"/>
      <c r="BV288" s="110"/>
      <c r="BW288" s="110"/>
      <c r="BX288" s="110"/>
      <c r="BY288" s="110"/>
      <c r="BZ288" s="110"/>
      <c r="CA288" s="110"/>
      <c r="CB288" s="110"/>
      <c r="CC288" s="110"/>
      <c r="CD288" s="110"/>
      <c r="CE288" s="110"/>
      <c r="CF288" s="110"/>
      <c r="CG288" s="110"/>
      <c r="CH288" s="110"/>
      <c r="CI288" s="110"/>
      <c r="CJ288" s="110"/>
      <c r="CK288" s="110"/>
      <c r="CL288" s="110"/>
      <c r="CM288" s="110"/>
      <c r="CN288" s="110"/>
      <c r="CO288" s="110"/>
      <c r="CP288" s="110"/>
      <c r="CQ288" s="110"/>
      <c r="CR288" s="110"/>
      <c r="CS288" s="110"/>
      <c r="CT288" s="110"/>
      <c r="CU288" s="110"/>
      <c r="CV288" s="110"/>
      <c r="CW288" s="110"/>
      <c r="CX288" s="110"/>
      <c r="CY288" s="110"/>
      <c r="CZ288" s="110"/>
      <c r="DA288" s="110"/>
      <c r="DB288" s="110"/>
      <c r="DC288" s="110"/>
      <c r="DD288" s="110"/>
      <c r="DE288" s="110"/>
      <c r="DF288" s="110"/>
      <c r="DG288" s="110"/>
      <c r="DH288" s="110"/>
    </row>
    <row r="289" spans="2:112" s="4" customFormat="1" ht="12" customHeight="1">
      <c r="B289" s="92"/>
      <c r="C289" s="71"/>
      <c r="D289" s="71"/>
      <c r="E289" s="72"/>
      <c r="F289" s="74"/>
      <c r="G289" s="75"/>
      <c r="H289" s="216"/>
      <c r="I289" s="213" t="s">
        <v>238</v>
      </c>
      <c r="J289" s="168" t="s">
        <v>238</v>
      </c>
      <c r="K289" s="73">
        <f>IF(F289="M",S289,T289)</f>
      </c>
      <c r="L289" s="5"/>
      <c r="M289" s="6">
        <f>$I$8-1900</f>
        <v>110</v>
      </c>
      <c r="N289" s="18">
        <f>IF(K289="","",IF(H289=0,"NU",IF(H289=H288,N288,IF(F289=F288,N288+1,1))))</f>
      </c>
      <c r="O289" s="17">
        <f>IF(I289=0,"",IF(H289=H288,O288,IF(I289="NU","",IF(H289="","",IF(F289&lt;&gt;F288,1,IF(K289=K288,O288+1,1))))))</f>
      </c>
      <c r="P289" s="30">
        <f>IF(F289="w","W",IF(F289="w ","W",IF(F289="n","N",IF(F289="N ","N",IF(F289="m","M",IF(F289="M ","M",IF(F289="k","K",IF(F289="K ","K",""))))))))</f>
      </c>
      <c r="Q289" s="7" t="str">
        <f>IF(C289&lt;&gt;0,P289,"x")</f>
        <v>x</v>
      </c>
      <c r="R289" s="7" t="str">
        <f>IF(F289="M",1,IF(F289="K",2,IF(F289="N",3,IF(F289="W",4," "))))</f>
        <v> </v>
      </c>
      <c r="S289" s="13">
        <f t="shared" si="36"/>
      </c>
      <c r="T289" s="13">
        <f t="shared" si="37"/>
      </c>
      <c r="U289" s="110"/>
      <c r="V289" s="152">
        <f t="shared" si="38"/>
        <v>0</v>
      </c>
      <c r="W289" s="5">
        <f t="shared" si="39"/>
        <v>0</v>
      </c>
      <c r="X289" s="5">
        <f t="shared" si="40"/>
        <v>0</v>
      </c>
      <c r="Y289" s="5">
        <f t="shared" si="41"/>
      </c>
      <c r="Z289" s="156"/>
      <c r="AA289" s="156"/>
      <c r="AB289" s="156"/>
      <c r="AC289" s="156"/>
      <c r="AD289" s="121"/>
      <c r="AE289" s="121"/>
      <c r="AF289" s="121"/>
      <c r="AG289" s="121"/>
      <c r="AH289" s="102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6"/>
      <c r="BW289" s="116"/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6"/>
      <c r="CX289" s="116"/>
      <c r="CY289" s="116"/>
      <c r="CZ289" s="116"/>
      <c r="DA289" s="116"/>
      <c r="DB289" s="116"/>
      <c r="DC289" s="116"/>
      <c r="DD289" s="116"/>
      <c r="DE289" s="116"/>
      <c r="DF289" s="116"/>
      <c r="DG289" s="116"/>
      <c r="DH289" s="116"/>
    </row>
    <row r="290" spans="2:112" s="4" customFormat="1" ht="12" customHeight="1">
      <c r="B290" s="92"/>
      <c r="C290" s="71"/>
      <c r="D290" s="71"/>
      <c r="E290" s="72"/>
      <c r="F290" s="74"/>
      <c r="G290" s="75"/>
      <c r="H290" s="216"/>
      <c r="I290" s="214" t="s">
        <v>238</v>
      </c>
      <c r="J290" s="168" t="s">
        <v>238</v>
      </c>
      <c r="K290" s="73">
        <f>IF(F290="M",S290,T290)</f>
      </c>
      <c r="L290" s="5"/>
      <c r="M290" s="6">
        <f>$I$8-1900</f>
        <v>110</v>
      </c>
      <c r="N290" s="18">
        <f>IF(K290="","",IF(H290=0,"NU",IF(H290=H289,N289,IF(F290=F289,N289+1,1))))</f>
      </c>
      <c r="O290" s="17">
        <f>IF(I290=0,"",IF(H290=H289,O289,IF(I290="NU","",IF(H290="","",IF(F290&lt;&gt;F289,1,IF(K290=K289,O289+1,1))))))</f>
      </c>
      <c r="P290" s="30">
        <f>IF(F290="w","W",IF(F290="w ","W",IF(F290="n","N",IF(F290="N ","N",IF(F290="m","M",IF(F290="M ","M",IF(F290="k","K",IF(F290="K ","K",""))))))))</f>
      </c>
      <c r="Q290" s="7" t="str">
        <f>IF(C290&lt;&gt;0,P290,"x")</f>
        <v>x</v>
      </c>
      <c r="R290" s="7" t="str">
        <f>IF(F290="M",1,IF(F290="K",2,IF(F290="N",3,IF(F290="W",4," "))))</f>
        <v> </v>
      </c>
      <c r="S290" s="13">
        <f t="shared" si="36"/>
      </c>
      <c r="T290" s="13">
        <f t="shared" si="37"/>
      </c>
      <c r="U290" s="110"/>
      <c r="V290" s="152">
        <f t="shared" si="38"/>
        <v>0</v>
      </c>
      <c r="W290" s="5">
        <f t="shared" si="39"/>
        <v>0</v>
      </c>
      <c r="X290" s="5">
        <f t="shared" si="40"/>
        <v>0</v>
      </c>
      <c r="Y290" s="5">
        <f t="shared" si="41"/>
      </c>
      <c r="Z290" s="156"/>
      <c r="AA290" s="156"/>
      <c r="AB290" s="156"/>
      <c r="AC290" s="156"/>
      <c r="AD290" s="121"/>
      <c r="AE290" s="121"/>
      <c r="AF290" s="121"/>
      <c r="AG290" s="121"/>
      <c r="AH290" s="102"/>
      <c r="AI290" s="117"/>
      <c r="AJ290" s="117"/>
      <c r="AK290" s="117"/>
      <c r="AL290" s="117"/>
      <c r="AM290" s="117"/>
      <c r="AN290" s="117"/>
      <c r="AO290" s="117"/>
      <c r="AP290" s="110"/>
      <c r="AQ290" s="118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10"/>
      <c r="BF290" s="110"/>
      <c r="BG290" s="110"/>
      <c r="BH290" s="110"/>
      <c r="BI290" s="110"/>
      <c r="BJ290" s="110"/>
      <c r="BK290" s="110"/>
      <c r="BL290" s="110"/>
      <c r="BM290" s="110"/>
      <c r="BN290" s="110"/>
      <c r="BO290" s="110"/>
      <c r="BP290" s="110"/>
      <c r="BQ290" s="110"/>
      <c r="BR290" s="110"/>
      <c r="BS290" s="110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0"/>
      <c r="CF290" s="110"/>
      <c r="CG290" s="110"/>
      <c r="CH290" s="110"/>
      <c r="CI290" s="110"/>
      <c r="CJ290" s="110"/>
      <c r="CK290" s="110"/>
      <c r="CL290" s="110"/>
      <c r="CM290" s="110"/>
      <c r="CN290" s="110"/>
      <c r="CO290" s="110"/>
      <c r="CP290" s="110"/>
      <c r="CQ290" s="110"/>
      <c r="CR290" s="110"/>
      <c r="CS290" s="110"/>
      <c r="CT290" s="110"/>
      <c r="CU290" s="110"/>
      <c r="CV290" s="110"/>
      <c r="CW290" s="110"/>
      <c r="CX290" s="110"/>
      <c r="CY290" s="110"/>
      <c r="CZ290" s="110"/>
      <c r="DA290" s="110"/>
      <c r="DB290" s="110"/>
      <c r="DC290" s="110"/>
      <c r="DD290" s="110"/>
      <c r="DE290" s="110"/>
      <c r="DF290" s="110"/>
      <c r="DG290" s="110"/>
      <c r="DH290" s="110"/>
    </row>
    <row r="291" spans="2:112" s="4" customFormat="1" ht="12" customHeight="1">
      <c r="B291" s="92"/>
      <c r="C291" s="71"/>
      <c r="D291" s="71"/>
      <c r="E291" s="72"/>
      <c r="F291" s="74"/>
      <c r="G291" s="75"/>
      <c r="H291" s="216"/>
      <c r="I291" s="213" t="s">
        <v>238</v>
      </c>
      <c r="J291" s="168" t="s">
        <v>238</v>
      </c>
      <c r="K291" s="73">
        <f>IF(F291="M",S291,T291)</f>
      </c>
      <c r="L291" s="5"/>
      <c r="M291" s="6">
        <f>$I$8-1900</f>
        <v>110</v>
      </c>
      <c r="N291" s="18">
        <f>IF(K291="","",IF(H291=0,"NU",IF(H291=H290,N290,IF(F291=F290,N290+1,1))))</f>
      </c>
      <c r="O291" s="17">
        <f>IF(I291=0,"",IF(H291=H290,O290,IF(I291="NU","",IF(H291="","",IF(F291&lt;&gt;F290,1,IF(K291=K290,O290+1,1))))))</f>
      </c>
      <c r="P291" s="30">
        <f>IF(F291="w","W",IF(F291="w ","W",IF(F291="n","N",IF(F291="N ","N",IF(F291="m","M",IF(F291="M ","M",IF(F291="k","K",IF(F291="K ","K",""))))))))</f>
      </c>
      <c r="Q291" s="7" t="str">
        <f>IF(C291&lt;&gt;0,P291,"x")</f>
        <v>x</v>
      </c>
      <c r="R291" s="7" t="str">
        <f>IF(F291="M",1,IF(F291="K",2,IF(F291="N",3,IF(F291="W",4," "))))</f>
        <v> </v>
      </c>
      <c r="S291" s="13">
        <f t="shared" si="36"/>
      </c>
      <c r="T291" s="13">
        <f t="shared" si="37"/>
      </c>
      <c r="U291" s="110"/>
      <c r="V291" s="152">
        <f t="shared" si="38"/>
        <v>0</v>
      </c>
      <c r="W291" s="5">
        <f t="shared" si="39"/>
        <v>0</v>
      </c>
      <c r="X291" s="5">
        <f t="shared" si="40"/>
        <v>0</v>
      </c>
      <c r="Y291" s="5">
        <f t="shared" si="41"/>
      </c>
      <c r="Z291" s="156"/>
      <c r="AA291" s="156"/>
      <c r="AB291" s="156"/>
      <c r="AC291" s="156"/>
      <c r="AD291" s="121"/>
      <c r="AE291" s="121"/>
      <c r="AF291" s="121"/>
      <c r="AG291" s="121"/>
      <c r="AH291" s="102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  <c r="BV291" s="116"/>
      <c r="BW291" s="116"/>
      <c r="BX291" s="116"/>
      <c r="BY291" s="116"/>
      <c r="BZ291" s="116"/>
      <c r="CA291" s="116"/>
      <c r="CB291" s="116"/>
      <c r="CC291" s="116"/>
      <c r="CD291" s="116"/>
      <c r="CE291" s="116"/>
      <c r="CF291" s="116"/>
      <c r="CG291" s="116"/>
      <c r="CH291" s="116"/>
      <c r="CI291" s="116"/>
      <c r="CJ291" s="116"/>
      <c r="CK291" s="116"/>
      <c r="CL291" s="116"/>
      <c r="CM291" s="116"/>
      <c r="CN291" s="116"/>
      <c r="CO291" s="116"/>
      <c r="CP291" s="116"/>
      <c r="CQ291" s="116"/>
      <c r="CR291" s="116"/>
      <c r="CS291" s="116"/>
      <c r="CT291" s="116"/>
      <c r="CU291" s="116"/>
      <c r="CV291" s="116"/>
      <c r="CW291" s="116"/>
      <c r="CX291" s="116"/>
      <c r="CY291" s="116"/>
      <c r="CZ291" s="116"/>
      <c r="DA291" s="116"/>
      <c r="DB291" s="116"/>
      <c r="DC291" s="116"/>
      <c r="DD291" s="116"/>
      <c r="DE291" s="116"/>
      <c r="DF291" s="116"/>
      <c r="DG291" s="116"/>
      <c r="DH291" s="116"/>
    </row>
    <row r="292" spans="2:112" s="4" customFormat="1" ht="12" customHeight="1">
      <c r="B292" s="92"/>
      <c r="C292" s="71"/>
      <c r="D292" s="71"/>
      <c r="E292" s="72"/>
      <c r="F292" s="74"/>
      <c r="G292" s="75"/>
      <c r="H292" s="216"/>
      <c r="I292" s="214" t="s">
        <v>238</v>
      </c>
      <c r="J292" s="168" t="s">
        <v>238</v>
      </c>
      <c r="K292" s="73">
        <f>IF(F292="M",S292,T292)</f>
      </c>
      <c r="L292" s="5"/>
      <c r="M292" s="6">
        <f>$I$8-1900</f>
        <v>110</v>
      </c>
      <c r="N292" s="18">
        <f>IF(K292="","",IF(H292=0,"NU",IF(H292=H291,N291,IF(F292=F291,N291+1,1))))</f>
      </c>
      <c r="O292" s="17">
        <f>IF(I292=0,"",IF(H292=H291,O291,IF(I292="NU","",IF(H292="","",IF(F292&lt;&gt;F291,1,IF(K292=K291,O291+1,1))))))</f>
      </c>
      <c r="P292" s="30">
        <f>IF(F292="w","W",IF(F292="w ","W",IF(F292="n","N",IF(F292="N ","N",IF(F292="m","M",IF(F292="M ","M",IF(F292="k","K",IF(F292="K ","K",""))))))))</f>
      </c>
      <c r="Q292" s="7" t="str">
        <f>IF(C292&lt;&gt;0,P292,"x")</f>
        <v>x</v>
      </c>
      <c r="R292" s="7" t="str">
        <f>IF(F292="M",1,IF(F292="K",2,IF(F292="N",3,IF(F292="W",4," "))))</f>
        <v> </v>
      </c>
      <c r="S292" s="13">
        <f t="shared" si="36"/>
      </c>
      <c r="T292" s="13">
        <f t="shared" si="37"/>
      </c>
      <c r="U292" s="110"/>
      <c r="V292" s="152">
        <f t="shared" si="38"/>
        <v>0</v>
      </c>
      <c r="W292" s="5">
        <f t="shared" si="39"/>
        <v>0</v>
      </c>
      <c r="X292" s="5">
        <f t="shared" si="40"/>
        <v>0</v>
      </c>
      <c r="Y292" s="5">
        <f t="shared" si="41"/>
      </c>
      <c r="Z292" s="156"/>
      <c r="AA292" s="156"/>
      <c r="AB292" s="156"/>
      <c r="AC292" s="156"/>
      <c r="AD292" s="121"/>
      <c r="AE292" s="121"/>
      <c r="AF292" s="121"/>
      <c r="AG292" s="121"/>
      <c r="AH292" s="102"/>
      <c r="AI292" s="117"/>
      <c r="AJ292" s="117"/>
      <c r="AK292" s="117"/>
      <c r="AL292" s="117"/>
      <c r="AM292" s="117"/>
      <c r="AN292" s="117"/>
      <c r="AO292" s="117"/>
      <c r="AP292" s="110"/>
      <c r="AQ292" s="118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  <c r="BD292" s="110"/>
      <c r="BE292" s="110"/>
      <c r="BF292" s="110"/>
      <c r="BG292" s="110"/>
      <c r="BH292" s="110"/>
      <c r="BI292" s="110"/>
      <c r="BJ292" s="110"/>
      <c r="BK292" s="110"/>
      <c r="BL292" s="110"/>
      <c r="BM292" s="110"/>
      <c r="BN292" s="110"/>
      <c r="BO292" s="110"/>
      <c r="BP292" s="110"/>
      <c r="BQ292" s="110"/>
      <c r="BR292" s="110"/>
      <c r="BS292" s="110"/>
      <c r="BT292" s="110"/>
      <c r="BU292" s="110"/>
      <c r="BV292" s="110"/>
      <c r="BW292" s="110"/>
      <c r="BX292" s="110"/>
      <c r="BY292" s="110"/>
      <c r="BZ292" s="110"/>
      <c r="CA292" s="110"/>
      <c r="CB292" s="110"/>
      <c r="CC292" s="110"/>
      <c r="CD292" s="110"/>
      <c r="CE292" s="110"/>
      <c r="CF292" s="110"/>
      <c r="CG292" s="110"/>
      <c r="CH292" s="110"/>
      <c r="CI292" s="110"/>
      <c r="CJ292" s="110"/>
      <c r="CK292" s="110"/>
      <c r="CL292" s="110"/>
      <c r="CM292" s="110"/>
      <c r="CN292" s="110"/>
      <c r="CO292" s="110"/>
      <c r="CP292" s="110"/>
      <c r="CQ292" s="110"/>
      <c r="CR292" s="110"/>
      <c r="CS292" s="110"/>
      <c r="CT292" s="110"/>
      <c r="CU292" s="110"/>
      <c r="CV292" s="110"/>
      <c r="CW292" s="110"/>
      <c r="CX292" s="110"/>
      <c r="CY292" s="110"/>
      <c r="CZ292" s="110"/>
      <c r="DA292" s="110"/>
      <c r="DB292" s="110"/>
      <c r="DC292" s="110"/>
      <c r="DD292" s="110"/>
      <c r="DE292" s="110"/>
      <c r="DF292" s="110"/>
      <c r="DG292" s="110"/>
      <c r="DH292" s="110"/>
    </row>
    <row r="293" spans="2:112" s="4" customFormat="1" ht="12" customHeight="1">
      <c r="B293" s="92"/>
      <c r="C293" s="71"/>
      <c r="D293" s="71"/>
      <c r="E293" s="72"/>
      <c r="F293" s="74"/>
      <c r="G293" s="75"/>
      <c r="H293" s="216"/>
      <c r="I293" s="213" t="s">
        <v>238</v>
      </c>
      <c r="J293" s="168" t="s">
        <v>238</v>
      </c>
      <c r="K293" s="73">
        <f>IF(F293="M",S293,T293)</f>
      </c>
      <c r="L293" s="5"/>
      <c r="M293" s="6">
        <f>$I$8-1900</f>
        <v>110</v>
      </c>
      <c r="N293" s="18">
        <f>IF(K293="","",IF(H293=0,"NU",IF(H293=H292,N292,IF(F293=F292,N292+1,1))))</f>
      </c>
      <c r="O293" s="17">
        <f>IF(I293=0,"",IF(H293=H292,O292,IF(I293="NU","",IF(H293="","",IF(F293&lt;&gt;F292,1,IF(K293=K292,O292+1,1))))))</f>
      </c>
      <c r="P293" s="30">
        <f>IF(F293="w","W",IF(F293="w ","W",IF(F293="n","N",IF(F293="N ","N",IF(F293="m","M",IF(F293="M ","M",IF(F293="k","K",IF(F293="K ","K",""))))))))</f>
      </c>
      <c r="Q293" s="7" t="str">
        <f>IF(C293&lt;&gt;0,P293,"x")</f>
        <v>x</v>
      </c>
      <c r="R293" s="7" t="str">
        <f>IF(F293="M",1,IF(F293="K",2,IF(F293="N",3,IF(F293="W",4," "))))</f>
        <v> </v>
      </c>
      <c r="S293" s="13">
        <f t="shared" si="36"/>
      </c>
      <c r="T293" s="13">
        <f t="shared" si="37"/>
      </c>
      <c r="U293" s="110"/>
      <c r="V293" s="152">
        <f t="shared" si="38"/>
        <v>0</v>
      </c>
      <c r="W293" s="5">
        <f t="shared" si="39"/>
        <v>0</v>
      </c>
      <c r="X293" s="5">
        <f t="shared" si="40"/>
        <v>0</v>
      </c>
      <c r="Y293" s="5">
        <f t="shared" si="41"/>
      </c>
      <c r="Z293" s="156"/>
      <c r="AA293" s="156"/>
      <c r="AB293" s="156"/>
      <c r="AC293" s="156"/>
      <c r="AD293" s="121"/>
      <c r="AE293" s="121"/>
      <c r="AF293" s="121"/>
      <c r="AG293" s="121"/>
      <c r="AH293" s="102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  <c r="BV293" s="116"/>
      <c r="BW293" s="116"/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6"/>
      <c r="CO293" s="116"/>
      <c r="CP293" s="116"/>
      <c r="CQ293" s="116"/>
      <c r="CR293" s="116"/>
      <c r="CS293" s="116"/>
      <c r="CT293" s="116"/>
      <c r="CU293" s="116"/>
      <c r="CV293" s="116"/>
      <c r="CW293" s="116"/>
      <c r="CX293" s="116"/>
      <c r="CY293" s="116"/>
      <c r="CZ293" s="116"/>
      <c r="DA293" s="116"/>
      <c r="DB293" s="116"/>
      <c r="DC293" s="116"/>
      <c r="DD293" s="116"/>
      <c r="DE293" s="116"/>
      <c r="DF293" s="116"/>
      <c r="DG293" s="116"/>
      <c r="DH293" s="116"/>
    </row>
    <row r="294" spans="2:112" s="4" customFormat="1" ht="12" customHeight="1">
      <c r="B294" s="92"/>
      <c r="C294" s="71"/>
      <c r="D294" s="71"/>
      <c r="E294" s="72"/>
      <c r="F294" s="74"/>
      <c r="G294" s="75"/>
      <c r="H294" s="216"/>
      <c r="I294" s="213" t="s">
        <v>238</v>
      </c>
      <c r="J294" s="168" t="s">
        <v>238</v>
      </c>
      <c r="K294" s="73">
        <f>IF(F294="M",S294,T294)</f>
      </c>
      <c r="L294" s="5"/>
      <c r="M294" s="6">
        <f>$I$8-1900</f>
        <v>110</v>
      </c>
      <c r="N294" s="18">
        <f>IF(K294="","",IF(H294=0,"NU",IF(H294=H293,N293,IF(F294=F293,N293+1,1))))</f>
      </c>
      <c r="O294" s="17">
        <f>IF(I294=0,"",IF(H294=H293,O293,IF(I294="NU","",IF(H294="","",IF(F294&lt;&gt;F293,1,IF(K294=K293,O293+1,1))))))</f>
      </c>
      <c r="P294" s="30">
        <f>IF(F294="w","W",IF(F294="w ","W",IF(F294="n","N",IF(F294="N ","N",IF(F294="m","M",IF(F294="M ","M",IF(F294="k","K",IF(F294="K ","K",""))))))))</f>
      </c>
      <c r="Q294" s="7" t="str">
        <f>IF(C294&lt;&gt;0,P294,"x")</f>
        <v>x</v>
      </c>
      <c r="R294" s="7" t="str">
        <f>IF(F294="M",1,IF(F294="K",2,IF(F294="N",3,IF(F294="W",4," "))))</f>
        <v> </v>
      </c>
      <c r="S294" s="13">
        <f t="shared" si="36"/>
      </c>
      <c r="T294" s="13">
        <f t="shared" si="37"/>
      </c>
      <c r="U294" s="110"/>
      <c r="V294" s="152">
        <f t="shared" si="38"/>
        <v>0</v>
      </c>
      <c r="W294" s="5">
        <f t="shared" si="39"/>
        <v>0</v>
      </c>
      <c r="X294" s="5">
        <f t="shared" si="40"/>
        <v>0</v>
      </c>
      <c r="Y294" s="5">
        <f t="shared" si="41"/>
      </c>
      <c r="Z294" s="156"/>
      <c r="AA294" s="156"/>
      <c r="AB294" s="156"/>
      <c r="AC294" s="156"/>
      <c r="AD294" s="121"/>
      <c r="AE294" s="121"/>
      <c r="AF294" s="121"/>
      <c r="AG294" s="121"/>
      <c r="AH294" s="102"/>
      <c r="AI294" s="117"/>
      <c r="AJ294" s="117"/>
      <c r="AK294" s="117"/>
      <c r="AL294" s="117"/>
      <c r="AM294" s="117"/>
      <c r="AN294" s="117"/>
      <c r="AO294" s="117"/>
      <c r="AP294" s="110"/>
      <c r="AQ294" s="118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0"/>
      <c r="BD294" s="110"/>
      <c r="BE294" s="110"/>
      <c r="BF294" s="110"/>
      <c r="BG294" s="110"/>
      <c r="BH294" s="110"/>
      <c r="BI294" s="110"/>
      <c r="BJ294" s="110"/>
      <c r="BK294" s="110"/>
      <c r="BL294" s="110"/>
      <c r="BM294" s="110"/>
      <c r="BN294" s="110"/>
      <c r="BO294" s="110"/>
      <c r="BP294" s="110"/>
      <c r="BQ294" s="110"/>
      <c r="BR294" s="110"/>
      <c r="BS294" s="110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0"/>
      <c r="CF294" s="110"/>
      <c r="CG294" s="110"/>
      <c r="CH294" s="110"/>
      <c r="CI294" s="110"/>
      <c r="CJ294" s="110"/>
      <c r="CK294" s="110"/>
      <c r="CL294" s="110"/>
      <c r="CM294" s="110"/>
      <c r="CN294" s="110"/>
      <c r="CO294" s="110"/>
      <c r="CP294" s="110"/>
      <c r="CQ294" s="110"/>
      <c r="CR294" s="110"/>
      <c r="CS294" s="110"/>
      <c r="CT294" s="110"/>
      <c r="CU294" s="110"/>
      <c r="CV294" s="110"/>
      <c r="CW294" s="110"/>
      <c r="CX294" s="110"/>
      <c r="CY294" s="110"/>
      <c r="CZ294" s="110"/>
      <c r="DA294" s="110"/>
      <c r="DB294" s="110"/>
      <c r="DC294" s="110"/>
      <c r="DD294" s="110"/>
      <c r="DE294" s="110"/>
      <c r="DF294" s="110"/>
      <c r="DG294" s="110"/>
      <c r="DH294" s="110"/>
    </row>
    <row r="295" spans="2:112" s="4" customFormat="1" ht="12" customHeight="1">
      <c r="B295" s="92"/>
      <c r="C295" s="71"/>
      <c r="D295" s="71"/>
      <c r="E295" s="72"/>
      <c r="F295" s="74"/>
      <c r="G295" s="75"/>
      <c r="H295" s="216"/>
      <c r="I295" s="214" t="s">
        <v>238</v>
      </c>
      <c r="J295" s="168" t="s">
        <v>238</v>
      </c>
      <c r="K295" s="73">
        <f>IF(F295="M",S295,T295)</f>
      </c>
      <c r="L295" s="5"/>
      <c r="M295" s="6">
        <f>$I$8-1900</f>
        <v>110</v>
      </c>
      <c r="N295" s="18">
        <f>IF(K295="","",IF(H295=0,"NU",IF(H295=H294,N294,IF(F295=F294,N294+1,1))))</f>
      </c>
      <c r="O295" s="17">
        <f>IF(I295=0,"",IF(H295=H294,O294,IF(I295="NU","",IF(H295="","",IF(F295&lt;&gt;F294,1,IF(K295=K294,O294+1,1))))))</f>
      </c>
      <c r="P295" s="30">
        <f>IF(F295="w","W",IF(F295="w ","W",IF(F295="n","N",IF(F295="N ","N",IF(F295="m","M",IF(F295="M ","M",IF(F295="k","K",IF(F295="K ","K",""))))))))</f>
      </c>
      <c r="Q295" s="7" t="str">
        <f>IF(C295&lt;&gt;0,P295,"x")</f>
        <v>x</v>
      </c>
      <c r="R295" s="7" t="str">
        <f>IF(F295="M",1,IF(F295="K",2,IF(F295="N",3,IF(F295="W",4," "))))</f>
        <v> </v>
      </c>
      <c r="S295" s="13">
        <f t="shared" si="36"/>
      </c>
      <c r="T295" s="13">
        <f t="shared" si="37"/>
      </c>
      <c r="U295" s="110"/>
      <c r="V295" s="152">
        <f t="shared" si="38"/>
        <v>0</v>
      </c>
      <c r="W295" s="5">
        <f t="shared" si="39"/>
        <v>0</v>
      </c>
      <c r="X295" s="5">
        <f t="shared" si="40"/>
        <v>0</v>
      </c>
      <c r="Y295" s="5">
        <f t="shared" si="41"/>
      </c>
      <c r="Z295" s="156"/>
      <c r="AA295" s="156"/>
      <c r="AB295" s="156"/>
      <c r="AC295" s="156"/>
      <c r="AD295" s="121"/>
      <c r="AE295" s="121"/>
      <c r="AF295" s="121"/>
      <c r="AG295" s="121"/>
      <c r="AH295" s="102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  <c r="BV295" s="116"/>
      <c r="BW295" s="116"/>
      <c r="BX295" s="116"/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/>
      <c r="CK295" s="116"/>
      <c r="CL295" s="116"/>
      <c r="CM295" s="116"/>
      <c r="CN295" s="116"/>
      <c r="CO295" s="116"/>
      <c r="CP295" s="116"/>
      <c r="CQ295" s="116"/>
      <c r="CR295" s="116"/>
      <c r="CS295" s="116"/>
      <c r="CT295" s="116"/>
      <c r="CU295" s="116"/>
      <c r="CV295" s="116"/>
      <c r="CW295" s="116"/>
      <c r="CX295" s="116"/>
      <c r="CY295" s="116"/>
      <c r="CZ295" s="116"/>
      <c r="DA295" s="116"/>
      <c r="DB295" s="116"/>
      <c r="DC295" s="116"/>
      <c r="DD295" s="116"/>
      <c r="DE295" s="116"/>
      <c r="DF295" s="116"/>
      <c r="DG295" s="116"/>
      <c r="DH295" s="116"/>
    </row>
    <row r="296" spans="2:112" s="4" customFormat="1" ht="12" customHeight="1">
      <c r="B296" s="92"/>
      <c r="C296" s="71"/>
      <c r="D296" s="71"/>
      <c r="E296" s="72"/>
      <c r="F296" s="74"/>
      <c r="G296" s="75"/>
      <c r="H296" s="216"/>
      <c r="I296" s="213" t="s">
        <v>238</v>
      </c>
      <c r="J296" s="169" t="s">
        <v>238</v>
      </c>
      <c r="K296" s="73">
        <f>IF(F296="M",S296,T296)</f>
      </c>
      <c r="L296" s="5"/>
      <c r="M296" s="6">
        <f>$I$8-1900</f>
        <v>110</v>
      </c>
      <c r="N296" s="18">
        <f>IF(K296="","",IF(H296=0,"NU",IF(H296=H295,N295,IF(F296=F295,N295+1,1))))</f>
      </c>
      <c r="O296" s="17">
        <f>IF(I296=0,"",IF(H296=H295,O295,IF(I296="NU","",IF(H296="","",IF(F296&lt;&gt;F295,1,IF(K296=K295,O295+1,1))))))</f>
      </c>
      <c r="P296" s="30">
        <f>IF(F296="w","W",IF(F296="w ","W",IF(F296="n","N",IF(F296="N ","N",IF(F296="m","M",IF(F296="M ","M",IF(F296="k","K",IF(F296="K ","K",""))))))))</f>
      </c>
      <c r="Q296" s="7" t="str">
        <f>IF(C296&lt;&gt;0,P296,"x")</f>
        <v>x</v>
      </c>
      <c r="R296" s="7" t="str">
        <f>IF(F296="M",1,IF(F296="K",2,IF(F296="N",3,IF(F296="W",4," "))))</f>
        <v> </v>
      </c>
      <c r="S296" s="13">
        <f t="shared" si="36"/>
      </c>
      <c r="T296" s="13">
        <f t="shared" si="37"/>
      </c>
      <c r="U296" s="110"/>
      <c r="V296" s="152">
        <f t="shared" si="38"/>
        <v>0</v>
      </c>
      <c r="W296" s="5">
        <f t="shared" si="39"/>
        <v>0</v>
      </c>
      <c r="X296" s="5">
        <f t="shared" si="40"/>
        <v>0</v>
      </c>
      <c r="Y296" s="5">
        <f t="shared" si="41"/>
      </c>
      <c r="Z296" s="156"/>
      <c r="AA296" s="156"/>
      <c r="AB296" s="156"/>
      <c r="AC296" s="156"/>
      <c r="AD296" s="121"/>
      <c r="AE296" s="121"/>
      <c r="AF296" s="121"/>
      <c r="AG296" s="121"/>
      <c r="AH296" s="102"/>
      <c r="AI296" s="117"/>
      <c r="AJ296" s="117"/>
      <c r="AK296" s="117"/>
      <c r="AL296" s="117"/>
      <c r="AM296" s="117"/>
      <c r="AN296" s="117"/>
      <c r="AO296" s="117"/>
      <c r="AP296" s="110"/>
      <c r="AQ296" s="118"/>
      <c r="AR296" s="110"/>
      <c r="AS296" s="110"/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0"/>
      <c r="BD296" s="110"/>
      <c r="BE296" s="110"/>
      <c r="BF296" s="110"/>
      <c r="BG296" s="110"/>
      <c r="BH296" s="110"/>
      <c r="BI296" s="110"/>
      <c r="BJ296" s="110"/>
      <c r="BK296" s="110"/>
      <c r="BL296" s="110"/>
      <c r="BM296" s="110"/>
      <c r="BN296" s="110"/>
      <c r="BO296" s="110"/>
      <c r="BP296" s="110"/>
      <c r="BQ296" s="110"/>
      <c r="BR296" s="110"/>
      <c r="BS296" s="110"/>
      <c r="BT296" s="110"/>
      <c r="BU296" s="110"/>
      <c r="BV296" s="110"/>
      <c r="BW296" s="110"/>
      <c r="BX296" s="110"/>
      <c r="BY296" s="110"/>
      <c r="BZ296" s="110"/>
      <c r="CA296" s="110"/>
      <c r="CB296" s="110"/>
      <c r="CC296" s="110"/>
      <c r="CD296" s="110"/>
      <c r="CE296" s="110"/>
      <c r="CF296" s="110"/>
      <c r="CG296" s="110"/>
      <c r="CH296" s="110"/>
      <c r="CI296" s="110"/>
      <c r="CJ296" s="110"/>
      <c r="CK296" s="110"/>
      <c r="CL296" s="110"/>
      <c r="CM296" s="110"/>
      <c r="CN296" s="110"/>
      <c r="CO296" s="110"/>
      <c r="CP296" s="110"/>
      <c r="CQ296" s="110"/>
      <c r="CR296" s="110"/>
      <c r="CS296" s="110"/>
      <c r="CT296" s="110"/>
      <c r="CU296" s="110"/>
      <c r="CV296" s="110"/>
      <c r="CW296" s="110"/>
      <c r="CX296" s="110"/>
      <c r="CY296" s="110"/>
      <c r="CZ296" s="110"/>
      <c r="DA296" s="110"/>
      <c r="DB296" s="110"/>
      <c r="DC296" s="110"/>
      <c r="DD296" s="110"/>
      <c r="DE296" s="110"/>
      <c r="DF296" s="110"/>
      <c r="DG296" s="110"/>
      <c r="DH296" s="110"/>
    </row>
    <row r="297" spans="2:112" s="4" customFormat="1" ht="12" customHeight="1">
      <c r="B297" s="92"/>
      <c r="C297" s="71"/>
      <c r="D297" s="71"/>
      <c r="E297" s="72"/>
      <c r="F297" s="74"/>
      <c r="G297" s="75"/>
      <c r="H297" s="216"/>
      <c r="I297" s="213" t="s">
        <v>238</v>
      </c>
      <c r="J297" s="168" t="s">
        <v>238</v>
      </c>
      <c r="K297" s="73">
        <f>IF(F297="M",S297,T297)</f>
      </c>
      <c r="L297" s="5"/>
      <c r="M297" s="6">
        <f>$I$8-1900</f>
        <v>110</v>
      </c>
      <c r="N297" s="18">
        <f>IF(K297="","",IF(H297=0,"NU",IF(H297=H296,N296,IF(F297=F296,N296+1,1))))</f>
      </c>
      <c r="O297" s="17">
        <f>IF(I297=0,"",IF(H297=H296,O296,IF(I297="NU","",IF(H297="","",IF(F297&lt;&gt;F296,1,IF(K297=K296,O296+1,1))))))</f>
      </c>
      <c r="P297" s="30">
        <f>IF(F297="w","W",IF(F297="w ","W",IF(F297="n","N",IF(F297="N ","N",IF(F297="m","M",IF(F297="M ","M",IF(F297="k","K",IF(F297="K ","K",""))))))))</f>
      </c>
      <c r="Q297" s="7" t="str">
        <f>IF(C297&lt;&gt;0,P297,"x")</f>
        <v>x</v>
      </c>
      <c r="R297" s="7" t="str">
        <f>IF(F297="M",1,IF(F297="K",2,IF(F297="N",3,IF(F297="W",4," "))))</f>
        <v> </v>
      </c>
      <c r="S297" s="13">
        <f t="shared" si="36"/>
      </c>
      <c r="T297" s="13">
        <f t="shared" si="37"/>
      </c>
      <c r="U297" s="110"/>
      <c r="V297" s="152">
        <f t="shared" si="38"/>
        <v>0</v>
      </c>
      <c r="W297" s="5">
        <f t="shared" si="39"/>
        <v>0</v>
      </c>
      <c r="X297" s="5">
        <f t="shared" si="40"/>
        <v>0</v>
      </c>
      <c r="Y297" s="5">
        <f t="shared" si="41"/>
      </c>
      <c r="Z297" s="156"/>
      <c r="AA297" s="156"/>
      <c r="AB297" s="156"/>
      <c r="AC297" s="156"/>
      <c r="AD297" s="121"/>
      <c r="AE297" s="121"/>
      <c r="AF297" s="121"/>
      <c r="AG297" s="121"/>
      <c r="AH297" s="102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6"/>
      <c r="CP297" s="116"/>
      <c r="CQ297" s="116"/>
      <c r="CR297" s="116"/>
      <c r="CS297" s="116"/>
      <c r="CT297" s="116"/>
      <c r="CU297" s="116"/>
      <c r="CV297" s="116"/>
      <c r="CW297" s="116"/>
      <c r="CX297" s="116"/>
      <c r="CY297" s="116"/>
      <c r="CZ297" s="116"/>
      <c r="DA297" s="116"/>
      <c r="DB297" s="116"/>
      <c r="DC297" s="116"/>
      <c r="DD297" s="116"/>
      <c r="DE297" s="116"/>
      <c r="DF297" s="116"/>
      <c r="DG297" s="116"/>
      <c r="DH297" s="116"/>
    </row>
    <row r="298" spans="2:112" s="4" customFormat="1" ht="12" customHeight="1">
      <c r="B298" s="92"/>
      <c r="C298" s="71"/>
      <c r="D298" s="71"/>
      <c r="E298" s="72"/>
      <c r="F298" s="74"/>
      <c r="G298" s="75"/>
      <c r="H298" s="216"/>
      <c r="I298" s="213" t="s">
        <v>238</v>
      </c>
      <c r="J298" s="168" t="s">
        <v>238</v>
      </c>
      <c r="K298" s="73">
        <f>IF(F298="M",S298,T298)</f>
      </c>
      <c r="L298" s="5"/>
      <c r="M298" s="6">
        <f>$I$8-1900</f>
        <v>110</v>
      </c>
      <c r="N298" s="18">
        <f>IF(K298="","",IF(H298=0,"NU",IF(H298=H297,N297,IF(F298=F297,N297+1,1))))</f>
      </c>
      <c r="O298" s="17">
        <f>IF(I298=0,"",IF(H298=H297,O297,IF(I298="NU","",IF(H298="","",IF(F298&lt;&gt;F297,1,IF(K298=K297,O297+1,1))))))</f>
      </c>
      <c r="P298" s="30">
        <f>IF(F298="w","W",IF(F298="w ","W",IF(F298="n","N",IF(F298="N ","N",IF(F298="m","M",IF(F298="M ","M",IF(F298="k","K",IF(F298="K ","K",""))))))))</f>
      </c>
      <c r="Q298" s="7" t="str">
        <f>IF(C298&lt;&gt;0,P298,"x")</f>
        <v>x</v>
      </c>
      <c r="R298" s="7" t="str">
        <f>IF(F298="M",1,IF(F298="K",2,IF(F298="N",3,IF(F298="W",4," "))))</f>
        <v> </v>
      </c>
      <c r="S298" s="13">
        <f t="shared" si="36"/>
      </c>
      <c r="T298" s="13">
        <f t="shared" si="37"/>
      </c>
      <c r="U298" s="110"/>
      <c r="V298" s="152">
        <f t="shared" si="38"/>
        <v>0</v>
      </c>
      <c r="W298" s="5">
        <f t="shared" si="39"/>
        <v>0</v>
      </c>
      <c r="X298" s="5">
        <f t="shared" si="40"/>
        <v>0</v>
      </c>
      <c r="Y298" s="5">
        <f t="shared" si="41"/>
      </c>
      <c r="Z298" s="156"/>
      <c r="AA298" s="156"/>
      <c r="AB298" s="156"/>
      <c r="AC298" s="156"/>
      <c r="AD298" s="121"/>
      <c r="AE298" s="121"/>
      <c r="AF298" s="121"/>
      <c r="AG298" s="121"/>
      <c r="AH298" s="102"/>
      <c r="AI298" s="117"/>
      <c r="AJ298" s="117"/>
      <c r="AK298" s="117"/>
      <c r="AL298" s="117"/>
      <c r="AM298" s="117"/>
      <c r="AN298" s="117"/>
      <c r="AO298" s="117"/>
      <c r="AP298" s="110"/>
      <c r="AQ298" s="118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0"/>
      <c r="BD298" s="110"/>
      <c r="BE298" s="110"/>
      <c r="BF298" s="110"/>
      <c r="BG298" s="110"/>
      <c r="BH298" s="110"/>
      <c r="BI298" s="110"/>
      <c r="BJ298" s="110"/>
      <c r="BK298" s="110"/>
      <c r="BL298" s="110"/>
      <c r="BM298" s="110"/>
      <c r="BN298" s="110"/>
      <c r="BO298" s="110"/>
      <c r="BP298" s="110"/>
      <c r="BQ298" s="110"/>
      <c r="BR298" s="110"/>
      <c r="BS298" s="110"/>
      <c r="BT298" s="110"/>
      <c r="BU298" s="110"/>
      <c r="BV298" s="110"/>
      <c r="BW298" s="110"/>
      <c r="BX298" s="110"/>
      <c r="BY298" s="110"/>
      <c r="BZ298" s="110"/>
      <c r="CA298" s="110"/>
      <c r="CB298" s="110"/>
      <c r="CC298" s="110"/>
      <c r="CD298" s="110"/>
      <c r="CE298" s="110"/>
      <c r="CF298" s="110"/>
      <c r="CG298" s="110"/>
      <c r="CH298" s="110"/>
      <c r="CI298" s="110"/>
      <c r="CJ298" s="110"/>
      <c r="CK298" s="110"/>
      <c r="CL298" s="110"/>
      <c r="CM298" s="110"/>
      <c r="CN298" s="110"/>
      <c r="CO298" s="110"/>
      <c r="CP298" s="110"/>
      <c r="CQ298" s="110"/>
      <c r="CR298" s="110"/>
      <c r="CS298" s="110"/>
      <c r="CT298" s="110"/>
      <c r="CU298" s="110"/>
      <c r="CV298" s="110"/>
      <c r="CW298" s="110"/>
      <c r="CX298" s="110"/>
      <c r="CY298" s="110"/>
      <c r="CZ298" s="110"/>
      <c r="DA298" s="110"/>
      <c r="DB298" s="110"/>
      <c r="DC298" s="110"/>
      <c r="DD298" s="110"/>
      <c r="DE298" s="110"/>
      <c r="DF298" s="110"/>
      <c r="DG298" s="110"/>
      <c r="DH298" s="110"/>
    </row>
    <row r="299" spans="2:112" s="4" customFormat="1" ht="12" customHeight="1">
      <c r="B299" s="92"/>
      <c r="C299" s="71"/>
      <c r="D299" s="71"/>
      <c r="E299" s="72"/>
      <c r="F299" s="74"/>
      <c r="G299" s="75"/>
      <c r="H299" s="216"/>
      <c r="I299" s="213" t="s">
        <v>238</v>
      </c>
      <c r="J299" s="168" t="s">
        <v>238</v>
      </c>
      <c r="K299" s="73">
        <f>IF(F299="M",S299,T299)</f>
      </c>
      <c r="L299" s="5"/>
      <c r="M299" s="6">
        <f>$I$8-1900</f>
        <v>110</v>
      </c>
      <c r="N299" s="18">
        <f>IF(K299="","",IF(H299=0,"NU",IF(H299=H298,N298,IF(F299=F298,N298+1,1))))</f>
      </c>
      <c r="O299" s="17">
        <f>IF(I299=0,"",IF(H299=H298,O298,IF(I299="NU","",IF(H299="","",IF(F299&lt;&gt;F298,1,IF(K299=K298,O298+1,1))))))</f>
      </c>
      <c r="P299" s="30">
        <f>IF(F299="w","W",IF(F299="w ","W",IF(F299="n","N",IF(F299="N ","N",IF(F299="m","M",IF(F299="M ","M",IF(F299="k","K",IF(F299="K ","K",""))))))))</f>
      </c>
      <c r="Q299" s="7" t="str">
        <f>IF(C299&lt;&gt;0,P299,"x")</f>
        <v>x</v>
      </c>
      <c r="R299" s="7" t="str">
        <f>IF(F299="M",1,IF(F299="K",2,IF(F299="N",3,IF(F299="W",4," "))))</f>
        <v> </v>
      </c>
      <c r="S299" s="13">
        <f t="shared" si="36"/>
      </c>
      <c r="T299" s="13">
        <f t="shared" si="37"/>
      </c>
      <c r="U299" s="110"/>
      <c r="V299" s="152">
        <f t="shared" si="38"/>
        <v>0</v>
      </c>
      <c r="W299" s="5">
        <f t="shared" si="39"/>
        <v>0</v>
      </c>
      <c r="X299" s="5">
        <f t="shared" si="40"/>
        <v>0</v>
      </c>
      <c r="Y299" s="5">
        <f t="shared" si="41"/>
      </c>
      <c r="Z299" s="156"/>
      <c r="AA299" s="156"/>
      <c r="AB299" s="156"/>
      <c r="AC299" s="156"/>
      <c r="AD299" s="121"/>
      <c r="AE299" s="121"/>
      <c r="AF299" s="121"/>
      <c r="AG299" s="121"/>
      <c r="AH299" s="102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16"/>
      <c r="DB299" s="116"/>
      <c r="DC299" s="116"/>
      <c r="DD299" s="116"/>
      <c r="DE299" s="116"/>
      <c r="DF299" s="116"/>
      <c r="DG299" s="116"/>
      <c r="DH299" s="116"/>
    </row>
    <row r="300" spans="2:112" s="4" customFormat="1" ht="12" customHeight="1">
      <c r="B300" s="92"/>
      <c r="C300" s="71"/>
      <c r="D300" s="71"/>
      <c r="E300" s="72"/>
      <c r="F300" s="74"/>
      <c r="G300" s="75"/>
      <c r="H300" s="216"/>
      <c r="I300" s="213" t="s">
        <v>238</v>
      </c>
      <c r="J300" s="168" t="s">
        <v>238</v>
      </c>
      <c r="K300" s="73">
        <f>IF(F300="M",S300,T300)</f>
      </c>
      <c r="L300" s="5"/>
      <c r="M300" s="6">
        <f>$I$8-1900</f>
        <v>110</v>
      </c>
      <c r="N300" s="18">
        <f>IF(K300="","",IF(H300=0,"NU",IF(H300=H299,N299,IF(F300=F299,N299+1,1))))</f>
      </c>
      <c r="O300" s="17">
        <f>IF(I300=0,"",IF(H300=H299,O299,IF(I300="NU","",IF(H300="","",IF(F300&lt;&gt;F299,1,IF(K300=K299,O299+1,1))))))</f>
      </c>
      <c r="P300" s="30">
        <f>IF(F300="w","W",IF(F300="w ","W",IF(F300="n","N",IF(F300="N ","N",IF(F300="m","M",IF(F300="M ","M",IF(F300="k","K",IF(F300="K ","K",""))))))))</f>
      </c>
      <c r="Q300" s="7" t="str">
        <f>IF(C300&lt;&gt;0,P300,"x")</f>
        <v>x</v>
      </c>
      <c r="R300" s="7" t="str">
        <f>IF(F300="M",1,IF(F300="K",2,IF(F300="N",3,IF(F300="W",4," "))))</f>
        <v> </v>
      </c>
      <c r="S300" s="13">
        <f t="shared" si="36"/>
      </c>
      <c r="T300" s="13">
        <f t="shared" si="37"/>
      </c>
      <c r="U300" s="110"/>
      <c r="V300" s="152">
        <f t="shared" si="38"/>
        <v>0</v>
      </c>
      <c r="W300" s="5">
        <f t="shared" si="39"/>
        <v>0</v>
      </c>
      <c r="X300" s="5">
        <f t="shared" si="40"/>
        <v>0</v>
      </c>
      <c r="Y300" s="5">
        <f t="shared" si="41"/>
      </c>
      <c r="Z300" s="156"/>
      <c r="AA300" s="156"/>
      <c r="AB300" s="156"/>
      <c r="AC300" s="156"/>
      <c r="AD300" s="121"/>
      <c r="AE300" s="121"/>
      <c r="AF300" s="121"/>
      <c r="AG300" s="121"/>
      <c r="AH300" s="102"/>
      <c r="AI300" s="117"/>
      <c r="AJ300" s="117"/>
      <c r="AK300" s="117"/>
      <c r="AL300" s="117"/>
      <c r="AM300" s="117"/>
      <c r="AN300" s="117"/>
      <c r="AO300" s="117"/>
      <c r="AP300" s="110"/>
      <c r="AQ300" s="118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0"/>
      <c r="BD300" s="110"/>
      <c r="BE300" s="110"/>
      <c r="BF300" s="110"/>
      <c r="BG300" s="110"/>
      <c r="BH300" s="110"/>
      <c r="BI300" s="110"/>
      <c r="BJ300" s="110"/>
      <c r="BK300" s="110"/>
      <c r="BL300" s="110"/>
      <c r="BM300" s="110"/>
      <c r="BN300" s="110"/>
      <c r="BO300" s="110"/>
      <c r="BP300" s="110"/>
      <c r="BQ300" s="110"/>
      <c r="BR300" s="110"/>
      <c r="BS300" s="110"/>
      <c r="BT300" s="110"/>
      <c r="BU300" s="110"/>
      <c r="BV300" s="110"/>
      <c r="BW300" s="110"/>
      <c r="BX300" s="110"/>
      <c r="BY300" s="110"/>
      <c r="BZ300" s="110"/>
      <c r="CA300" s="110"/>
      <c r="CB300" s="110"/>
      <c r="CC300" s="110"/>
      <c r="CD300" s="110"/>
      <c r="CE300" s="110"/>
      <c r="CF300" s="110"/>
      <c r="CG300" s="110"/>
      <c r="CH300" s="110"/>
      <c r="CI300" s="110"/>
      <c r="CJ300" s="110"/>
      <c r="CK300" s="110"/>
      <c r="CL300" s="110"/>
      <c r="CM300" s="110"/>
      <c r="CN300" s="110"/>
      <c r="CO300" s="110"/>
      <c r="CP300" s="110"/>
      <c r="CQ300" s="110"/>
      <c r="CR300" s="110"/>
      <c r="CS300" s="110"/>
      <c r="CT300" s="110"/>
      <c r="CU300" s="110"/>
      <c r="CV300" s="110"/>
      <c r="CW300" s="110"/>
      <c r="CX300" s="110"/>
      <c r="CY300" s="110"/>
      <c r="CZ300" s="110"/>
      <c r="DA300" s="110"/>
      <c r="DB300" s="110"/>
      <c r="DC300" s="110"/>
      <c r="DD300" s="110"/>
      <c r="DE300" s="110"/>
      <c r="DF300" s="110"/>
      <c r="DG300" s="110"/>
      <c r="DH300" s="110"/>
    </row>
    <row r="301" spans="2:112" s="4" customFormat="1" ht="12" customHeight="1">
      <c r="B301" s="92"/>
      <c r="C301" s="71"/>
      <c r="D301" s="71"/>
      <c r="E301" s="72"/>
      <c r="F301" s="74"/>
      <c r="G301" s="75"/>
      <c r="H301" s="216"/>
      <c r="I301" s="214" t="s">
        <v>238</v>
      </c>
      <c r="J301" s="168" t="s">
        <v>238</v>
      </c>
      <c r="K301" s="73">
        <f>IF(F301="M",S301,T301)</f>
      </c>
      <c r="L301" s="5"/>
      <c r="M301" s="6">
        <f>$I$8-1900</f>
        <v>110</v>
      </c>
      <c r="N301" s="18">
        <f>IF(K301="","",IF(H301=0,"NU",IF(H301=H300,N300,IF(F301=F300,N300+1,1))))</f>
      </c>
      <c r="O301" s="17">
        <f>IF(I301=0,"",IF(H301=H300,O300,IF(I301="NU","",IF(H301="","",IF(F301&lt;&gt;F300,1,IF(K301=K300,O300+1,1))))))</f>
      </c>
      <c r="P301" s="30">
        <f>IF(F301="w","W",IF(F301="w ","W",IF(F301="n","N",IF(F301="N ","N",IF(F301="m","M",IF(F301="M ","M",IF(F301="k","K",IF(F301="K ","K",""))))))))</f>
      </c>
      <c r="Q301" s="7" t="str">
        <f>IF(C301&lt;&gt;0,P301,"x")</f>
        <v>x</v>
      </c>
      <c r="R301" s="7" t="str">
        <f>IF(F301="M",1,IF(F301="K",2,IF(F301="N",3,IF(F301="W",4," "))))</f>
        <v> </v>
      </c>
      <c r="S301" s="13">
        <f t="shared" si="36"/>
      </c>
      <c r="T301" s="13">
        <f t="shared" si="37"/>
      </c>
      <c r="U301" s="110"/>
      <c r="V301" s="152">
        <f t="shared" si="38"/>
        <v>0</v>
      </c>
      <c r="W301" s="5">
        <f t="shared" si="39"/>
        <v>0</v>
      </c>
      <c r="X301" s="5">
        <f t="shared" si="40"/>
        <v>0</v>
      </c>
      <c r="Y301" s="5">
        <f t="shared" si="41"/>
      </c>
      <c r="Z301" s="156"/>
      <c r="AA301" s="156"/>
      <c r="AB301" s="156"/>
      <c r="AC301" s="156"/>
      <c r="AD301" s="121"/>
      <c r="AE301" s="121"/>
      <c r="AF301" s="121"/>
      <c r="AG301" s="121"/>
      <c r="AH301" s="102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  <c r="CX301" s="116"/>
      <c r="CY301" s="116"/>
      <c r="CZ301" s="116"/>
      <c r="DA301" s="116"/>
      <c r="DB301" s="116"/>
      <c r="DC301" s="116"/>
      <c r="DD301" s="116"/>
      <c r="DE301" s="116"/>
      <c r="DF301" s="116"/>
      <c r="DG301" s="116"/>
      <c r="DH301" s="116"/>
    </row>
    <row r="302" spans="2:112" s="4" customFormat="1" ht="12" customHeight="1">
      <c r="B302" s="92"/>
      <c r="C302" s="71"/>
      <c r="D302" s="71"/>
      <c r="E302" s="72"/>
      <c r="F302" s="74"/>
      <c r="G302" s="75"/>
      <c r="H302" s="216"/>
      <c r="I302" s="214" t="s">
        <v>238</v>
      </c>
      <c r="J302" s="168" t="s">
        <v>238</v>
      </c>
      <c r="K302" s="73">
        <f>IF(F302="M",S302,T302)</f>
      </c>
      <c r="L302" s="5"/>
      <c r="M302" s="6">
        <f>$I$8-1900</f>
        <v>110</v>
      </c>
      <c r="N302" s="18">
        <f>IF(K302="","",IF(H302=0,"NU",IF(H302=H301,N301,IF(F302=F301,N301+1,1))))</f>
      </c>
      <c r="O302" s="17">
        <f>IF(I302=0,"",IF(H302=H301,O301,IF(I302="NU","",IF(H302="","",IF(F302&lt;&gt;F301,1,IF(K302=K301,O301+1,1))))))</f>
      </c>
      <c r="P302" s="30">
        <f>IF(F302="w","W",IF(F302="w ","W",IF(F302="n","N",IF(F302="N ","N",IF(F302="m","M",IF(F302="M ","M",IF(F302="k","K",IF(F302="K ","K",""))))))))</f>
      </c>
      <c r="Q302" s="7" t="str">
        <f>IF(C302&lt;&gt;0,P302,"x")</f>
        <v>x</v>
      </c>
      <c r="R302" s="7" t="str">
        <f>IF(F302="M",1,IF(F302="K",2,IF(F302="N",3,IF(F302="W",4," "))))</f>
        <v> </v>
      </c>
      <c r="S302" s="13">
        <f t="shared" si="36"/>
      </c>
      <c r="T302" s="13">
        <f t="shared" si="37"/>
      </c>
      <c r="U302" s="110"/>
      <c r="V302" s="152">
        <f t="shared" si="38"/>
        <v>0</v>
      </c>
      <c r="W302" s="5">
        <f t="shared" si="39"/>
        <v>0</v>
      </c>
      <c r="X302" s="5">
        <f t="shared" si="40"/>
        <v>0</v>
      </c>
      <c r="Y302" s="5">
        <f t="shared" si="41"/>
      </c>
      <c r="Z302" s="156"/>
      <c r="AA302" s="156"/>
      <c r="AB302" s="156"/>
      <c r="AC302" s="156"/>
      <c r="AD302" s="121"/>
      <c r="AE302" s="121"/>
      <c r="AF302" s="121"/>
      <c r="AG302" s="121"/>
      <c r="AH302" s="102"/>
      <c r="AI302" s="117"/>
      <c r="AJ302" s="117"/>
      <c r="AK302" s="117"/>
      <c r="AL302" s="117"/>
      <c r="AM302" s="117"/>
      <c r="AN302" s="117"/>
      <c r="AO302" s="117"/>
      <c r="AP302" s="110"/>
      <c r="AQ302" s="118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</row>
    <row r="303" spans="2:112" s="4" customFormat="1" ht="12" customHeight="1">
      <c r="B303" s="92"/>
      <c r="C303" s="71"/>
      <c r="D303" s="71"/>
      <c r="E303" s="72"/>
      <c r="F303" s="74"/>
      <c r="G303" s="75"/>
      <c r="H303" s="216"/>
      <c r="I303" s="213" t="s">
        <v>238</v>
      </c>
      <c r="J303" s="168" t="s">
        <v>238</v>
      </c>
      <c r="K303" s="73">
        <f>IF(F303="M",S303,T303)</f>
      </c>
      <c r="L303" s="5"/>
      <c r="M303" s="6">
        <f>$I$8-1900</f>
        <v>110</v>
      </c>
      <c r="N303" s="18">
        <f>IF(K303="","",IF(H303=0,"NU",IF(H303=H302,N302,IF(F303=F302,N302+1,1))))</f>
      </c>
      <c r="O303" s="17">
        <f>IF(I303=0,"",IF(H303=H302,O302,IF(I303="NU","",IF(H303="","",IF(F303&lt;&gt;F302,1,IF(K303=K302,O302+1,1))))))</f>
      </c>
      <c r="P303" s="30">
        <f>IF(F303="w","W",IF(F303="w ","W",IF(F303="n","N",IF(F303="N ","N",IF(F303="m","M",IF(F303="M ","M",IF(F303="k","K",IF(F303="K ","K",""))))))))</f>
      </c>
      <c r="Q303" s="7" t="str">
        <f>IF(C303&lt;&gt;0,P303,"x")</f>
        <v>x</v>
      </c>
      <c r="R303" s="7" t="str">
        <f>IF(F303="M",1,IF(F303="K",2,IF(F303="N",3,IF(F303="W",4," "))))</f>
        <v> </v>
      </c>
      <c r="S303" s="13">
        <f t="shared" si="36"/>
      </c>
      <c r="T303" s="13">
        <f t="shared" si="37"/>
      </c>
      <c r="U303" s="110"/>
      <c r="V303" s="152">
        <f t="shared" si="38"/>
        <v>0</v>
      </c>
      <c r="W303" s="5">
        <f t="shared" si="39"/>
        <v>0</v>
      </c>
      <c r="X303" s="5">
        <f t="shared" si="40"/>
        <v>0</v>
      </c>
      <c r="Y303" s="5">
        <f t="shared" si="41"/>
      </c>
      <c r="Z303" s="156"/>
      <c r="AA303" s="156"/>
      <c r="AB303" s="156"/>
      <c r="AC303" s="156"/>
      <c r="AD303" s="121"/>
      <c r="AE303" s="121"/>
      <c r="AF303" s="121"/>
      <c r="AG303" s="121"/>
      <c r="AH303" s="102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6"/>
      <c r="BW303" s="116"/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6"/>
      <c r="CO303" s="116"/>
      <c r="CP303" s="116"/>
      <c r="CQ303" s="116"/>
      <c r="CR303" s="116"/>
      <c r="CS303" s="116"/>
      <c r="CT303" s="116"/>
      <c r="CU303" s="116"/>
      <c r="CV303" s="116"/>
      <c r="CW303" s="116"/>
      <c r="CX303" s="116"/>
      <c r="CY303" s="116"/>
      <c r="CZ303" s="116"/>
      <c r="DA303" s="116"/>
      <c r="DB303" s="116"/>
      <c r="DC303" s="116"/>
      <c r="DD303" s="116"/>
      <c r="DE303" s="116"/>
      <c r="DF303" s="116"/>
      <c r="DG303" s="116"/>
      <c r="DH303" s="116"/>
    </row>
    <row r="304" spans="2:112" s="4" customFormat="1" ht="12" customHeight="1">
      <c r="B304" s="92"/>
      <c r="C304" s="71"/>
      <c r="D304" s="71"/>
      <c r="E304" s="72"/>
      <c r="F304" s="74"/>
      <c r="G304" s="75"/>
      <c r="H304" s="216"/>
      <c r="I304" s="214" t="s">
        <v>238</v>
      </c>
      <c r="J304" s="168" t="s">
        <v>238</v>
      </c>
      <c r="K304" s="73">
        <f>IF(F304="M",S304,T304)</f>
      </c>
      <c r="L304" s="5"/>
      <c r="M304" s="6">
        <f>$I$8-1900</f>
        <v>110</v>
      </c>
      <c r="N304" s="18">
        <f>IF(K304="","",IF(H304=0,"NU",IF(H304=H303,N303,IF(F304=F303,N303+1,1))))</f>
      </c>
      <c r="O304" s="17">
        <f>IF(I304=0,"",IF(H304=H303,O303,IF(I304="NU","",IF(H304="","",IF(F304&lt;&gt;F303,1,IF(K304=K303,O303+1,1))))))</f>
      </c>
      <c r="P304" s="30">
        <f>IF(F304="w","W",IF(F304="w ","W",IF(F304="n","N",IF(F304="N ","N",IF(F304="m","M",IF(F304="M ","M",IF(F304="k","K",IF(F304="K ","K",""))))))))</f>
      </c>
      <c r="Q304" s="7" t="str">
        <f>IF(C304&lt;&gt;0,P304,"x")</f>
        <v>x</v>
      </c>
      <c r="R304" s="7" t="str">
        <f>IF(F304="M",1,IF(F304="K",2,IF(F304="N",3,IF(F304="W",4," "))))</f>
        <v> </v>
      </c>
      <c r="S304" s="13">
        <f t="shared" si="36"/>
      </c>
      <c r="T304" s="13">
        <f t="shared" si="37"/>
      </c>
      <c r="U304" s="110"/>
      <c r="V304" s="152">
        <f t="shared" si="38"/>
        <v>0</v>
      </c>
      <c r="W304" s="5">
        <f t="shared" si="39"/>
        <v>0</v>
      </c>
      <c r="X304" s="5">
        <f t="shared" si="40"/>
        <v>0</v>
      </c>
      <c r="Y304" s="5">
        <f t="shared" si="41"/>
      </c>
      <c r="Z304" s="156"/>
      <c r="AA304" s="156"/>
      <c r="AB304" s="156"/>
      <c r="AC304" s="156"/>
      <c r="AD304" s="121"/>
      <c r="AE304" s="121"/>
      <c r="AF304" s="121"/>
      <c r="AG304" s="121"/>
      <c r="AH304" s="102"/>
      <c r="AI304" s="117"/>
      <c r="AJ304" s="117"/>
      <c r="AK304" s="117"/>
      <c r="AL304" s="117"/>
      <c r="AM304" s="117"/>
      <c r="AN304" s="117"/>
      <c r="AO304" s="117"/>
      <c r="AP304" s="110"/>
      <c r="AQ304" s="118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</row>
    <row r="305" spans="2:112" s="4" customFormat="1" ht="12" customHeight="1">
      <c r="B305" s="92"/>
      <c r="C305" s="71"/>
      <c r="D305" s="71"/>
      <c r="E305" s="72"/>
      <c r="F305" s="74"/>
      <c r="G305" s="75"/>
      <c r="H305" s="216"/>
      <c r="I305" s="213" t="s">
        <v>238</v>
      </c>
      <c r="J305" s="168" t="s">
        <v>238</v>
      </c>
      <c r="K305" s="73">
        <f>IF(F305="M",S305,T305)</f>
      </c>
      <c r="L305" s="5"/>
      <c r="M305" s="6">
        <f>$I$8-1900</f>
        <v>110</v>
      </c>
      <c r="N305" s="18">
        <f>IF(K305="","",IF(H305=0,"NU",IF(H305=H304,N304,IF(F305=F304,N304+1,1))))</f>
      </c>
      <c r="O305" s="17">
        <f>IF(I305=0,"",IF(H305=H304,O304,IF(I305="NU","",IF(H305="","",IF(F305&lt;&gt;F304,1,IF(K305=K304,O304+1,1))))))</f>
      </c>
      <c r="P305" s="30">
        <f>IF(F305="w","W",IF(F305="w ","W",IF(F305="n","N",IF(F305="N ","N",IF(F305="m","M",IF(F305="M ","M",IF(F305="k","K",IF(F305="K ","K",""))))))))</f>
      </c>
      <c r="Q305" s="7" t="str">
        <f>IF(C305&lt;&gt;0,P305,"x")</f>
        <v>x</v>
      </c>
      <c r="R305" s="7" t="str">
        <f>IF(F305="M",1,IF(F305="K",2,IF(F305="N",3,IF(F305="W",4," "))))</f>
        <v> </v>
      </c>
      <c r="S305" s="13">
        <f t="shared" si="36"/>
      </c>
      <c r="T305" s="13">
        <f t="shared" si="37"/>
      </c>
      <c r="U305" s="110"/>
      <c r="V305" s="152">
        <f t="shared" si="38"/>
        <v>0</v>
      </c>
      <c r="W305" s="5">
        <f t="shared" si="39"/>
        <v>0</v>
      </c>
      <c r="X305" s="5">
        <f t="shared" si="40"/>
        <v>0</v>
      </c>
      <c r="Y305" s="5">
        <f t="shared" si="41"/>
      </c>
      <c r="Z305" s="156"/>
      <c r="AA305" s="156"/>
      <c r="AB305" s="156"/>
      <c r="AC305" s="156"/>
      <c r="AD305" s="121"/>
      <c r="AE305" s="121"/>
      <c r="AF305" s="121"/>
      <c r="AG305" s="121"/>
      <c r="AH305" s="102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6"/>
      <c r="BW305" s="116"/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16"/>
      <c r="DB305" s="116"/>
      <c r="DC305" s="116"/>
      <c r="DD305" s="116"/>
      <c r="DE305" s="116"/>
      <c r="DF305" s="116"/>
      <c r="DG305" s="116"/>
      <c r="DH305" s="116"/>
    </row>
    <row r="306" spans="2:112" s="4" customFormat="1" ht="12" customHeight="1">
      <c r="B306" s="92"/>
      <c r="C306" s="71"/>
      <c r="D306" s="71"/>
      <c r="E306" s="72"/>
      <c r="F306" s="74"/>
      <c r="G306" s="75"/>
      <c r="H306" s="216"/>
      <c r="I306" s="213" t="s">
        <v>238</v>
      </c>
      <c r="J306" s="168" t="s">
        <v>238</v>
      </c>
      <c r="K306" s="73">
        <f>IF(F306="M",S306,T306)</f>
      </c>
      <c r="L306" s="5"/>
      <c r="M306" s="6">
        <f>$I$8-1900</f>
        <v>110</v>
      </c>
      <c r="N306" s="18">
        <f>IF(K306="","",IF(H306=0,"NU",IF(H306=H305,N305,IF(F306=F305,N305+1,1))))</f>
      </c>
      <c r="O306" s="17">
        <f>IF(I306=0,"",IF(H306=H305,O305,IF(I306="NU","",IF(H306="","",IF(F306&lt;&gt;F305,1,IF(K306=K305,O305+1,1))))))</f>
      </c>
      <c r="P306" s="30">
        <f>IF(F306="w","W",IF(F306="w ","W",IF(F306="n","N",IF(F306="N ","N",IF(F306="m","M",IF(F306="M ","M",IF(F306="k","K",IF(F306="K ","K",""))))))))</f>
      </c>
      <c r="Q306" s="7" t="str">
        <f>IF(C306&lt;&gt;0,P306,"x")</f>
        <v>x</v>
      </c>
      <c r="R306" s="7" t="str">
        <f>IF(F306="M",1,IF(F306="K",2,IF(F306="N",3,IF(F306="W",4," "))))</f>
        <v> </v>
      </c>
      <c r="S306" s="13">
        <f t="shared" si="36"/>
      </c>
      <c r="T306" s="13">
        <f t="shared" si="37"/>
      </c>
      <c r="U306" s="110"/>
      <c r="V306" s="152">
        <f t="shared" si="38"/>
        <v>0</v>
      </c>
      <c r="W306" s="5">
        <f t="shared" si="39"/>
        <v>0</v>
      </c>
      <c r="X306" s="5">
        <f t="shared" si="40"/>
        <v>0</v>
      </c>
      <c r="Y306" s="5">
        <f t="shared" si="41"/>
      </c>
      <c r="Z306" s="156"/>
      <c r="AA306" s="156"/>
      <c r="AB306" s="156"/>
      <c r="AC306" s="156"/>
      <c r="AD306" s="121"/>
      <c r="AE306" s="121"/>
      <c r="AF306" s="121"/>
      <c r="AG306" s="121"/>
      <c r="AH306" s="102"/>
      <c r="AI306" s="117"/>
      <c r="AJ306" s="117"/>
      <c r="AK306" s="117"/>
      <c r="AL306" s="117"/>
      <c r="AM306" s="117"/>
      <c r="AN306" s="117"/>
      <c r="AO306" s="117"/>
      <c r="AP306" s="110"/>
      <c r="AQ306" s="118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</row>
    <row r="307" spans="2:112" s="4" customFormat="1" ht="12" customHeight="1">
      <c r="B307" s="92"/>
      <c r="C307" s="71"/>
      <c r="D307" s="71"/>
      <c r="E307" s="72"/>
      <c r="F307" s="74"/>
      <c r="G307" s="75"/>
      <c r="H307" s="216"/>
      <c r="I307" s="213" t="s">
        <v>238</v>
      </c>
      <c r="J307" s="168" t="s">
        <v>238</v>
      </c>
      <c r="K307" s="73">
        <f>IF(F307="M",S307,T307)</f>
      </c>
      <c r="L307" s="5"/>
      <c r="M307" s="6">
        <f>$I$8-1900</f>
        <v>110</v>
      </c>
      <c r="N307" s="18">
        <f>IF(K307="","",IF(H307=0,"NU",IF(H307=H306,N306,IF(F307=F306,N306+1,1))))</f>
      </c>
      <c r="O307" s="17">
        <f>IF(I307=0,"",IF(H307=H306,O306,IF(I307="NU","",IF(H307="","",IF(F307&lt;&gt;F306,1,IF(K307=K306,O306+1,1))))))</f>
      </c>
      <c r="P307" s="30">
        <f>IF(F307="w","W",IF(F307="w ","W",IF(F307="n","N",IF(F307="N ","N",IF(F307="m","M",IF(F307="M ","M",IF(F307="k","K",IF(F307="K ","K",""))))))))</f>
      </c>
      <c r="Q307" s="7" t="str">
        <f>IF(C307&lt;&gt;0,P307,"x")</f>
        <v>x</v>
      </c>
      <c r="R307" s="7" t="str">
        <f>IF(F307="M",1,IF(F307="K",2,IF(F307="N",3,IF(F307="W",4," "))))</f>
        <v> </v>
      </c>
      <c r="S307" s="13">
        <f t="shared" si="36"/>
      </c>
      <c r="T307" s="13">
        <f t="shared" si="37"/>
      </c>
      <c r="U307" s="110"/>
      <c r="V307" s="152">
        <f t="shared" si="38"/>
        <v>0</v>
      </c>
      <c r="W307" s="5">
        <f t="shared" si="39"/>
        <v>0</v>
      </c>
      <c r="X307" s="5">
        <f t="shared" si="40"/>
        <v>0</v>
      </c>
      <c r="Y307" s="5">
        <f t="shared" si="41"/>
      </c>
      <c r="Z307" s="156"/>
      <c r="AA307" s="156"/>
      <c r="AB307" s="156"/>
      <c r="AC307" s="156"/>
      <c r="AD307" s="121"/>
      <c r="AE307" s="121"/>
      <c r="AF307" s="121"/>
      <c r="AG307" s="121"/>
      <c r="AH307" s="102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6"/>
      <c r="BW307" s="116"/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16"/>
      <c r="DB307" s="116"/>
      <c r="DC307" s="116"/>
      <c r="DD307" s="116"/>
      <c r="DE307" s="116"/>
      <c r="DF307" s="116"/>
      <c r="DG307" s="116"/>
      <c r="DH307" s="116"/>
    </row>
    <row r="308" spans="2:112" s="4" customFormat="1" ht="12" customHeight="1">
      <c r="B308" s="92"/>
      <c r="C308" s="71"/>
      <c r="D308" s="71"/>
      <c r="E308" s="72"/>
      <c r="F308" s="74"/>
      <c r="G308" s="75"/>
      <c r="H308" s="216"/>
      <c r="I308" s="213" t="s">
        <v>238</v>
      </c>
      <c r="J308" s="168" t="s">
        <v>238</v>
      </c>
      <c r="K308" s="73">
        <f>IF(F308="M",S308,T308)</f>
      </c>
      <c r="L308" s="5"/>
      <c r="M308" s="6">
        <f>$I$8-1900</f>
        <v>110</v>
      </c>
      <c r="N308" s="18">
        <f>IF(K308="","",IF(H308=0,"NU",IF(H308=H307,N307,IF(F308=F307,N307+1,1))))</f>
      </c>
      <c r="O308" s="17">
        <f>IF(I308=0,"",IF(H308=H307,O307,IF(I308="NU","",IF(H308="","",IF(F308&lt;&gt;F307,1,IF(K308=K307,O307+1,1))))))</f>
      </c>
      <c r="P308" s="30">
        <f>IF(F308="w","W",IF(F308="w ","W",IF(F308="n","N",IF(F308="N ","N",IF(F308="m","M",IF(F308="M ","M",IF(F308="k","K",IF(F308="K ","K",""))))))))</f>
      </c>
      <c r="Q308" s="7" t="str">
        <f>IF(C308&lt;&gt;0,P308,"x")</f>
        <v>x</v>
      </c>
      <c r="R308" s="7" t="str">
        <f>IF(F308="M",1,IF(F308="K",2,IF(F308="N",3,IF(F308="W",4," "))))</f>
        <v> </v>
      </c>
      <c r="S308" s="13">
        <f t="shared" si="36"/>
      </c>
      <c r="T308" s="13">
        <f t="shared" si="37"/>
      </c>
      <c r="U308" s="110"/>
      <c r="V308" s="152">
        <f t="shared" si="38"/>
        <v>0</v>
      </c>
      <c r="W308" s="5">
        <f t="shared" si="39"/>
        <v>0</v>
      </c>
      <c r="X308" s="5">
        <f t="shared" si="40"/>
        <v>0</v>
      </c>
      <c r="Y308" s="5">
        <f t="shared" si="41"/>
      </c>
      <c r="Z308" s="156"/>
      <c r="AA308" s="156"/>
      <c r="AB308" s="156"/>
      <c r="AC308" s="156"/>
      <c r="AD308" s="121"/>
      <c r="AE308" s="121"/>
      <c r="AF308" s="121"/>
      <c r="AG308" s="121"/>
      <c r="AH308" s="102"/>
      <c r="AI308" s="117"/>
      <c r="AJ308" s="117"/>
      <c r="AK308" s="117"/>
      <c r="AL308" s="117"/>
      <c r="AM308" s="117"/>
      <c r="AN308" s="117"/>
      <c r="AO308" s="117"/>
      <c r="AP308" s="110"/>
      <c r="AQ308" s="118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</row>
    <row r="309" spans="2:112" s="4" customFormat="1" ht="12" customHeight="1">
      <c r="B309" s="92"/>
      <c r="C309" s="71"/>
      <c r="D309" s="71"/>
      <c r="E309" s="72"/>
      <c r="F309" s="74"/>
      <c r="G309" s="75"/>
      <c r="H309" s="216"/>
      <c r="I309" s="214" t="s">
        <v>238</v>
      </c>
      <c r="J309" s="168" t="s">
        <v>238</v>
      </c>
      <c r="K309" s="73">
        <f>IF(F309="M",S309,T309)</f>
      </c>
      <c r="L309" s="5"/>
      <c r="M309" s="6">
        <f>$I$8-1900</f>
        <v>110</v>
      </c>
      <c r="N309" s="18">
        <f>IF(K309="","",IF(H309=0,"NU",IF(H309=H308,N308,IF(F309=F308,N308+1,1))))</f>
      </c>
      <c r="O309" s="17">
        <f>IF(I309=0,"",IF(H309=H308,O308,IF(I309="NU","",IF(H309="","",IF(F309&lt;&gt;F308,1,IF(K309=K308,O308+1,1))))))</f>
      </c>
      <c r="P309" s="30">
        <f>IF(F309="w","W",IF(F309="w ","W",IF(F309="n","N",IF(F309="N ","N",IF(F309="m","M",IF(F309="M ","M",IF(F309="k","K",IF(F309="K ","K",""))))))))</f>
      </c>
      <c r="Q309" s="7" t="str">
        <f>IF(C309&lt;&gt;0,P309,"x")</f>
        <v>x</v>
      </c>
      <c r="R309" s="7" t="str">
        <f>IF(F309="M",1,IF(F309="K",2,IF(F309="N",3,IF(F309="W",4," "))))</f>
        <v> </v>
      </c>
      <c r="S309" s="13">
        <f t="shared" si="36"/>
      </c>
      <c r="T309" s="13">
        <f t="shared" si="37"/>
      </c>
      <c r="U309" s="110"/>
      <c r="V309" s="152">
        <f t="shared" si="38"/>
        <v>0</v>
      </c>
      <c r="W309" s="5">
        <f t="shared" si="39"/>
        <v>0</v>
      </c>
      <c r="X309" s="5">
        <f t="shared" si="40"/>
        <v>0</v>
      </c>
      <c r="Y309" s="5">
        <f t="shared" si="41"/>
      </c>
      <c r="Z309" s="156"/>
      <c r="AA309" s="156"/>
      <c r="AB309" s="156"/>
      <c r="AC309" s="156"/>
      <c r="AD309" s="121"/>
      <c r="AE309" s="121"/>
      <c r="AF309" s="121"/>
      <c r="AG309" s="121"/>
      <c r="AH309" s="102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6"/>
      <c r="DE309" s="116"/>
      <c r="DF309" s="116"/>
      <c r="DG309" s="116"/>
      <c r="DH309" s="116"/>
    </row>
    <row r="310" spans="2:112" s="4" customFormat="1" ht="12" customHeight="1">
      <c r="B310" s="92"/>
      <c r="C310" s="71"/>
      <c r="D310" s="71"/>
      <c r="E310" s="72"/>
      <c r="F310" s="74"/>
      <c r="G310" s="75"/>
      <c r="H310" s="216"/>
      <c r="I310" s="213" t="s">
        <v>238</v>
      </c>
      <c r="J310" s="168" t="s">
        <v>238</v>
      </c>
      <c r="K310" s="73">
        <f>IF(F310="M",S310,T310)</f>
      </c>
      <c r="L310" s="5"/>
      <c r="M310" s="6">
        <f>$I$8-1900</f>
        <v>110</v>
      </c>
      <c r="N310" s="18">
        <f>IF(K310="","",IF(H310=0,"NU",IF(H310=H309,N309,IF(F310=F309,N309+1,1))))</f>
      </c>
      <c r="O310" s="17">
        <f>IF(I310=0,"",IF(H310=H309,O309,IF(I310="NU","",IF(H310="","",IF(F310&lt;&gt;F309,1,IF(K310=K309,O309+1,1))))))</f>
      </c>
      <c r="P310" s="30">
        <f>IF(F310="w","W",IF(F310="w ","W",IF(F310="n","N",IF(F310="N ","N",IF(F310="m","M",IF(F310="M ","M",IF(F310="k","K",IF(F310="K ","K",""))))))))</f>
      </c>
      <c r="Q310" s="7" t="str">
        <f>IF(C310&lt;&gt;0,P310,"x")</f>
        <v>x</v>
      </c>
      <c r="R310" s="7" t="str">
        <f>IF(F310="M",1,IF(F310="K",2,IF(F310="N",3,IF(F310="W",4," "))))</f>
        <v> </v>
      </c>
      <c r="S310" s="13">
        <f t="shared" si="36"/>
      </c>
      <c r="T310" s="13">
        <f t="shared" si="37"/>
      </c>
      <c r="U310" s="110"/>
      <c r="V310" s="152">
        <f t="shared" si="38"/>
        <v>0</v>
      </c>
      <c r="W310" s="5">
        <f t="shared" si="39"/>
        <v>0</v>
      </c>
      <c r="X310" s="5">
        <f t="shared" si="40"/>
        <v>0</v>
      </c>
      <c r="Y310" s="5">
        <f t="shared" si="41"/>
      </c>
      <c r="Z310" s="156"/>
      <c r="AA310" s="156"/>
      <c r="AB310" s="156"/>
      <c r="AC310" s="156"/>
      <c r="AD310" s="121"/>
      <c r="AE310" s="121"/>
      <c r="AF310" s="121"/>
      <c r="AG310" s="121"/>
      <c r="AH310" s="102"/>
      <c r="AI310" s="117"/>
      <c r="AJ310" s="117"/>
      <c r="AK310" s="117"/>
      <c r="AL310" s="117"/>
      <c r="AM310" s="117"/>
      <c r="AN310" s="117"/>
      <c r="AO310" s="117"/>
      <c r="AP310" s="110"/>
      <c r="AQ310" s="118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</row>
    <row r="311" spans="2:112" s="4" customFormat="1" ht="12" customHeight="1" thickBot="1">
      <c r="B311" s="93"/>
      <c r="C311" s="76"/>
      <c r="D311" s="76"/>
      <c r="E311" s="77"/>
      <c r="F311" s="78"/>
      <c r="G311" s="79"/>
      <c r="H311" s="217"/>
      <c r="I311" s="215" t="s">
        <v>238</v>
      </c>
      <c r="J311" s="170" t="s">
        <v>238</v>
      </c>
      <c r="K311" s="218">
        <f>IF(F311="M",S311,T311)</f>
      </c>
      <c r="L311" s="5"/>
      <c r="M311" s="6">
        <f>$I$8-1900</f>
        <v>110</v>
      </c>
      <c r="N311" s="18">
        <f>IF(K311="","",IF(H311=0,"NU",IF(H311=H310,N310,IF(F311=F310,N310+1,1))))</f>
      </c>
      <c r="O311" s="17">
        <f>IF(I311=0,"",IF(H311=H310,O310,IF(I311="NU","",IF(H311="","",IF(F311&lt;&gt;F310,1,IF(K311=K310,O310+1,1))))))</f>
      </c>
      <c r="P311" s="30">
        <f>IF(F311="w","W",IF(F311="w ","W",IF(F311="n","N",IF(F311="N ","N",IF(F311="m","M",IF(F311="M ","M",IF(F311="k","K",IF(F311="K ","K",""))))))))</f>
      </c>
      <c r="Q311" s="7" t="str">
        <f>IF(C311&lt;&gt;0,P311,"x")</f>
        <v>x</v>
      </c>
      <c r="R311" s="7" t="str">
        <f>IF(F311="M",1,IF(F311="K",2,IF(F311="N",3,IF(F311="W",4," "))))</f>
        <v> </v>
      </c>
      <c r="S311" s="13">
        <f t="shared" si="36"/>
      </c>
      <c r="T311" s="13">
        <f t="shared" si="37"/>
      </c>
      <c r="U311" s="110"/>
      <c r="V311" s="152">
        <f t="shared" si="38"/>
        <v>0</v>
      </c>
      <c r="W311" s="5">
        <f t="shared" si="39"/>
        <v>0</v>
      </c>
      <c r="X311" s="5">
        <f t="shared" si="40"/>
        <v>0</v>
      </c>
      <c r="Y311" s="5">
        <f t="shared" si="41"/>
      </c>
      <c r="Z311" s="156"/>
      <c r="AA311" s="156"/>
      <c r="AB311" s="156"/>
      <c r="AC311" s="156"/>
      <c r="AD311" s="121"/>
      <c r="AE311" s="121"/>
      <c r="AF311" s="121"/>
      <c r="AG311" s="121"/>
      <c r="AH311" s="102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6"/>
      <c r="DE311" s="116"/>
      <c r="DF311" s="116"/>
      <c r="DG311" s="116"/>
      <c r="DH311" s="116"/>
    </row>
    <row r="312" spans="2:112" s="14" customFormat="1" ht="6" customHeight="1" thickTop="1">
      <c r="B312" s="80"/>
      <c r="C312" s="80"/>
      <c r="D312" s="80"/>
      <c r="E312" s="81"/>
      <c r="F312" s="82"/>
      <c r="G312" s="80"/>
      <c r="H312" s="80"/>
      <c r="I312" s="80"/>
      <c r="J312" s="80"/>
      <c r="K312" s="80"/>
      <c r="M312" s="25"/>
      <c r="N312" s="26"/>
      <c r="O312" s="26"/>
      <c r="P312" s="31"/>
      <c r="Q312" s="27"/>
      <c r="R312" s="25"/>
      <c r="S312" s="25"/>
      <c r="T312" s="25"/>
      <c r="U312" s="153"/>
      <c r="V312" s="124"/>
      <c r="W312" s="124"/>
      <c r="X312" s="124"/>
      <c r="Y312" s="124"/>
      <c r="Z312" s="157"/>
      <c r="AA312" s="157"/>
      <c r="AB312" s="157"/>
      <c r="AC312" s="157"/>
      <c r="AD312" s="121"/>
      <c r="AE312" s="121"/>
      <c r="AF312" s="121"/>
      <c r="AG312" s="121"/>
      <c r="AH312" s="102"/>
      <c r="AI312" s="117"/>
      <c r="AJ312" s="117"/>
      <c r="AK312" s="117"/>
      <c r="AL312" s="117"/>
      <c r="AM312" s="117"/>
      <c r="AN312" s="117"/>
      <c r="AO312" s="117"/>
      <c r="AP312" s="110"/>
      <c r="AQ312" s="118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</row>
    <row r="313" spans="2:112" s="14" customFormat="1" ht="12.75">
      <c r="B313" s="83"/>
      <c r="C313" s="83"/>
      <c r="D313" s="83"/>
      <c r="E313" s="84"/>
      <c r="F313" s="85"/>
      <c r="G313" s="83"/>
      <c r="H313" s="83"/>
      <c r="I313" s="83"/>
      <c r="J313" s="83"/>
      <c r="K313" s="83"/>
      <c r="N313" s="20"/>
      <c r="O313" s="20"/>
      <c r="P313" s="32"/>
      <c r="Q313" s="22"/>
      <c r="V313" s="125"/>
      <c r="W313" s="125"/>
      <c r="X313" s="125"/>
      <c r="Y313" s="125"/>
      <c r="Z313" s="125"/>
      <c r="AA313" s="187"/>
      <c r="AB313" s="187"/>
      <c r="AC313" s="187"/>
      <c r="AD313" s="121"/>
      <c r="AE313" s="121"/>
      <c r="AF313" s="121"/>
      <c r="AG313" s="121"/>
      <c r="AH313" s="102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6"/>
      <c r="BW313" s="116"/>
      <c r="BX313" s="116"/>
      <c r="BY313" s="116"/>
      <c r="BZ313" s="116"/>
      <c r="CA313" s="116"/>
      <c r="CB313" s="116"/>
      <c r="CC313" s="116"/>
      <c r="CD313" s="116"/>
      <c r="CE313" s="116"/>
      <c r="CF313" s="116"/>
      <c r="CG313" s="116"/>
      <c r="CH313" s="116"/>
      <c r="CI313" s="116"/>
      <c r="CJ313" s="116"/>
      <c r="CK313" s="116"/>
      <c r="CL313" s="116"/>
      <c r="CM313" s="116"/>
      <c r="CN313" s="116"/>
      <c r="CO313" s="116"/>
      <c r="CP313" s="116"/>
      <c r="CQ313" s="116"/>
      <c r="CR313" s="116"/>
      <c r="CS313" s="116"/>
      <c r="CT313" s="116"/>
      <c r="CU313" s="116"/>
      <c r="CV313" s="116"/>
      <c r="CW313" s="116"/>
      <c r="CX313" s="116"/>
      <c r="CY313" s="116"/>
      <c r="CZ313" s="116"/>
      <c r="DA313" s="116"/>
      <c r="DB313" s="116"/>
      <c r="DC313" s="116"/>
      <c r="DD313" s="116"/>
      <c r="DE313" s="116"/>
      <c r="DF313" s="116"/>
      <c r="DG313" s="116"/>
      <c r="DH313" s="116"/>
    </row>
    <row r="314" spans="2:112" s="14" customFormat="1" ht="18.75">
      <c r="B314" s="83"/>
      <c r="C314" s="228" t="s">
        <v>66</v>
      </c>
      <c r="D314" s="228"/>
      <c r="E314" s="228"/>
      <c r="F314" s="228"/>
      <c r="G314" s="228"/>
      <c r="H314" s="228"/>
      <c r="I314" s="228"/>
      <c r="J314" s="228"/>
      <c r="K314" s="83"/>
      <c r="N314" s="20"/>
      <c r="O314" s="20"/>
      <c r="P314" s="32"/>
      <c r="Q314" s="22"/>
      <c r="V314" s="7"/>
      <c r="W314" s="7"/>
      <c r="X314" s="7"/>
      <c r="Y314" s="7"/>
      <c r="Z314" s="7"/>
      <c r="AA314" s="159"/>
      <c r="AB314" s="159"/>
      <c r="AC314" s="159"/>
      <c r="AD314" s="121"/>
      <c r="AE314" s="121"/>
      <c r="AF314" s="121"/>
      <c r="AG314" s="121"/>
      <c r="AH314" s="102"/>
      <c r="AI314" s="117"/>
      <c r="AJ314" s="117"/>
      <c r="AK314" s="117"/>
      <c r="AL314" s="117"/>
      <c r="AM314" s="117"/>
      <c r="AN314" s="117"/>
      <c r="AO314" s="117"/>
      <c r="AP314" s="110"/>
      <c r="AQ314" s="118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</row>
    <row r="315" spans="2:112" s="14" customFormat="1" ht="12.75">
      <c r="B315" s="83"/>
      <c r="C315" s="83"/>
      <c r="D315" s="83"/>
      <c r="E315" s="84"/>
      <c r="F315" s="85"/>
      <c r="G315" s="83"/>
      <c r="H315" s="83"/>
      <c r="I315" s="83"/>
      <c r="J315" s="83"/>
      <c r="K315" s="83"/>
      <c r="N315" s="20"/>
      <c r="O315" s="20"/>
      <c r="P315" s="32"/>
      <c r="Q315" s="22"/>
      <c r="V315" s="125"/>
      <c r="W315" s="125"/>
      <c r="X315" s="125"/>
      <c r="Y315" s="125"/>
      <c r="Z315" s="125"/>
      <c r="AA315" s="187"/>
      <c r="AB315" s="187"/>
      <c r="AC315" s="187"/>
      <c r="AD315" s="121"/>
      <c r="AE315" s="121"/>
      <c r="AF315" s="121"/>
      <c r="AG315" s="121"/>
      <c r="AH315" s="102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  <c r="CV315" s="116"/>
      <c r="CW315" s="116"/>
      <c r="CX315" s="116"/>
      <c r="CY315" s="116"/>
      <c r="CZ315" s="116"/>
      <c r="DA315" s="116"/>
      <c r="DB315" s="116"/>
      <c r="DC315" s="116"/>
      <c r="DD315" s="116"/>
      <c r="DE315" s="116"/>
      <c r="DF315" s="116"/>
      <c r="DG315" s="116"/>
      <c r="DH315" s="116"/>
    </row>
    <row r="316" spans="2:112" s="14" customFormat="1" ht="12.75">
      <c r="B316" s="83"/>
      <c r="C316" s="83"/>
      <c r="D316" s="83"/>
      <c r="E316" s="84"/>
      <c r="F316" s="85"/>
      <c r="G316" s="83"/>
      <c r="H316" s="83"/>
      <c r="I316" s="83"/>
      <c r="J316" s="83"/>
      <c r="K316" s="83"/>
      <c r="N316" s="20"/>
      <c r="O316" s="20"/>
      <c r="P316" s="32"/>
      <c r="Q316" s="22"/>
      <c r="V316" s="7"/>
      <c r="W316" s="7"/>
      <c r="X316" s="7"/>
      <c r="Y316" s="7"/>
      <c r="Z316" s="7"/>
      <c r="AA316" s="159"/>
      <c r="AB316" s="159"/>
      <c r="AC316" s="159"/>
      <c r="AD316" s="121"/>
      <c r="AE316" s="121"/>
      <c r="AF316" s="121"/>
      <c r="AG316" s="121"/>
      <c r="AH316" s="102"/>
      <c r="AI316" s="117"/>
      <c r="AJ316" s="117"/>
      <c r="AK316" s="117"/>
      <c r="AL316" s="117"/>
      <c r="AM316" s="117"/>
      <c r="AN316" s="117"/>
      <c r="AO316" s="117"/>
      <c r="AP316" s="110"/>
      <c r="AQ316" s="118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</row>
    <row r="317" spans="2:112" s="14" customFormat="1" ht="12.75">
      <c r="B317" s="83"/>
      <c r="C317" s="83"/>
      <c r="D317" s="83"/>
      <c r="E317" s="84"/>
      <c r="F317" s="85"/>
      <c r="G317" s="83"/>
      <c r="H317" s="83"/>
      <c r="I317" s="83"/>
      <c r="J317" s="83"/>
      <c r="K317" s="83"/>
      <c r="N317" s="20"/>
      <c r="O317" s="20"/>
      <c r="P317" s="32"/>
      <c r="Q317" s="22"/>
      <c r="V317" s="125"/>
      <c r="W317" s="125"/>
      <c r="X317" s="125"/>
      <c r="Y317" s="125"/>
      <c r="Z317" s="125"/>
      <c r="AA317" s="187"/>
      <c r="AB317" s="187"/>
      <c r="AC317" s="187"/>
      <c r="AD317" s="121"/>
      <c r="AE317" s="121"/>
      <c r="AF317" s="121"/>
      <c r="AG317" s="121"/>
      <c r="AH317" s="102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  <c r="BV317" s="116"/>
      <c r="BW317" s="116"/>
      <c r="BX317" s="116"/>
      <c r="BY317" s="116"/>
      <c r="BZ317" s="116"/>
      <c r="CA317" s="116"/>
      <c r="CB317" s="116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  <c r="CM317" s="116"/>
      <c r="CN317" s="116"/>
      <c r="CO317" s="116"/>
      <c r="CP317" s="116"/>
      <c r="CQ317" s="116"/>
      <c r="CR317" s="116"/>
      <c r="CS317" s="116"/>
      <c r="CT317" s="116"/>
      <c r="CU317" s="116"/>
      <c r="CV317" s="116"/>
      <c r="CW317" s="116"/>
      <c r="CX317" s="116"/>
      <c r="CY317" s="116"/>
      <c r="CZ317" s="116"/>
      <c r="DA317" s="116"/>
      <c r="DB317" s="116"/>
      <c r="DC317" s="116"/>
      <c r="DD317" s="116"/>
      <c r="DE317" s="116"/>
      <c r="DF317" s="116"/>
      <c r="DG317" s="116"/>
      <c r="DH317" s="116"/>
    </row>
    <row r="318" spans="2:112" s="14" customFormat="1" ht="12.75">
      <c r="B318" s="83"/>
      <c r="C318" s="83"/>
      <c r="D318" s="83"/>
      <c r="E318" s="84"/>
      <c r="F318" s="85"/>
      <c r="G318" s="83"/>
      <c r="H318" s="83"/>
      <c r="I318" s="83"/>
      <c r="J318" s="83"/>
      <c r="K318" s="83"/>
      <c r="N318" s="20"/>
      <c r="O318" s="20"/>
      <c r="P318" s="32"/>
      <c r="Q318" s="22"/>
      <c r="V318" s="7"/>
      <c r="W318" s="7"/>
      <c r="X318" s="7"/>
      <c r="Y318" s="7"/>
      <c r="Z318" s="7"/>
      <c r="AA318" s="159"/>
      <c r="AB318" s="159"/>
      <c r="AC318" s="159"/>
      <c r="AD318" s="121"/>
      <c r="AE318" s="121"/>
      <c r="AF318" s="121"/>
      <c r="AG318" s="121"/>
      <c r="AH318" s="102"/>
      <c r="AI318" s="117"/>
      <c r="AJ318" s="117"/>
      <c r="AK318" s="117"/>
      <c r="AL318" s="117"/>
      <c r="AM318" s="117"/>
      <c r="AN318" s="117"/>
      <c r="AO318" s="117"/>
      <c r="AP318" s="110"/>
      <c r="AQ318" s="118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</row>
    <row r="319" spans="2:112" s="14" customFormat="1" ht="12.75">
      <c r="B319" s="83"/>
      <c r="C319" s="83"/>
      <c r="D319" s="83"/>
      <c r="E319" s="84"/>
      <c r="F319" s="85"/>
      <c r="G319" s="83"/>
      <c r="H319" s="83"/>
      <c r="I319" s="83"/>
      <c r="J319" s="83"/>
      <c r="K319" s="83"/>
      <c r="N319" s="20"/>
      <c r="O319" s="20"/>
      <c r="P319" s="32"/>
      <c r="Q319" s="22"/>
      <c r="V319" s="125"/>
      <c r="W319" s="125"/>
      <c r="X319" s="125"/>
      <c r="Y319" s="125"/>
      <c r="Z319" s="125"/>
      <c r="AA319" s="187"/>
      <c r="AB319" s="187"/>
      <c r="AC319" s="187"/>
      <c r="AD319" s="121"/>
      <c r="AE319" s="121"/>
      <c r="AF319" s="121"/>
      <c r="AG319" s="121"/>
      <c r="AH319" s="102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  <c r="BV319" s="116"/>
      <c r="BW319" s="116"/>
      <c r="BX319" s="116"/>
      <c r="BY319" s="116"/>
      <c r="BZ319" s="116"/>
      <c r="CA319" s="116"/>
      <c r="CB319" s="116"/>
      <c r="CC319" s="116"/>
      <c r="CD319" s="116"/>
      <c r="CE319" s="116"/>
      <c r="CF319" s="116"/>
      <c r="CG319" s="116"/>
      <c r="CH319" s="116"/>
      <c r="CI319" s="116"/>
      <c r="CJ319" s="116"/>
      <c r="CK319" s="116"/>
      <c r="CL319" s="116"/>
      <c r="CM319" s="116"/>
      <c r="CN319" s="116"/>
      <c r="CO319" s="116"/>
      <c r="CP319" s="116"/>
      <c r="CQ319" s="116"/>
      <c r="CR319" s="116"/>
      <c r="CS319" s="116"/>
      <c r="CT319" s="116"/>
      <c r="CU319" s="116"/>
      <c r="CV319" s="116"/>
      <c r="CW319" s="116"/>
      <c r="CX319" s="116"/>
      <c r="CY319" s="116"/>
      <c r="CZ319" s="116"/>
      <c r="DA319" s="116"/>
      <c r="DB319" s="116"/>
      <c r="DC319" s="116"/>
      <c r="DD319" s="116"/>
      <c r="DE319" s="116"/>
      <c r="DF319" s="116"/>
      <c r="DG319" s="116"/>
      <c r="DH319" s="116"/>
    </row>
    <row r="320" spans="2:112" s="2" customFormat="1" ht="12.75">
      <c r="B320" s="62"/>
      <c r="C320" s="62"/>
      <c r="D320" s="62"/>
      <c r="E320" s="62"/>
      <c r="F320" s="56"/>
      <c r="G320" s="62"/>
      <c r="H320" s="62"/>
      <c r="I320" s="62"/>
      <c r="J320" s="62"/>
      <c r="K320" s="62"/>
      <c r="N320" s="19"/>
      <c r="O320" s="19"/>
      <c r="P320" s="29"/>
      <c r="Q320" s="4"/>
      <c r="V320" s="7"/>
      <c r="W320" s="7"/>
      <c r="X320" s="7"/>
      <c r="Y320" s="7"/>
      <c r="Z320" s="7"/>
      <c r="AA320" s="159"/>
      <c r="AB320" s="159"/>
      <c r="AC320" s="159"/>
      <c r="AD320" s="121"/>
      <c r="AE320" s="121"/>
      <c r="AF320" s="121"/>
      <c r="AG320" s="121"/>
      <c r="AH320" s="102"/>
      <c r="AI320" s="117"/>
      <c r="AJ320" s="117"/>
      <c r="AK320" s="117"/>
      <c r="AL320" s="117"/>
      <c r="AM320" s="117"/>
      <c r="AN320" s="117"/>
      <c r="AO320" s="117"/>
      <c r="AP320" s="110"/>
      <c r="AQ320" s="118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</row>
    <row r="321" spans="2:112" s="2" customFormat="1" ht="12.75">
      <c r="B321" s="62"/>
      <c r="C321" s="62"/>
      <c r="D321" s="62"/>
      <c r="E321" s="62"/>
      <c r="F321" s="56"/>
      <c r="G321" s="62"/>
      <c r="H321" s="62"/>
      <c r="I321" s="62"/>
      <c r="J321" s="62"/>
      <c r="K321" s="62"/>
      <c r="N321" s="19"/>
      <c r="O321" s="19"/>
      <c r="P321" s="29"/>
      <c r="Q321" s="4"/>
      <c r="V321" s="125"/>
      <c r="W321" s="125"/>
      <c r="X321" s="125"/>
      <c r="Y321" s="125"/>
      <c r="Z321" s="125"/>
      <c r="AA321" s="187"/>
      <c r="AB321" s="187"/>
      <c r="AC321" s="187"/>
      <c r="AD321" s="121"/>
      <c r="AE321" s="121"/>
      <c r="AF321" s="121"/>
      <c r="AG321" s="121"/>
      <c r="AH321" s="102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  <c r="BV321" s="116"/>
      <c r="BW321" s="116"/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  <c r="CV321" s="116"/>
      <c r="CW321" s="116"/>
      <c r="CX321" s="116"/>
      <c r="CY321" s="116"/>
      <c r="CZ321" s="116"/>
      <c r="DA321" s="116"/>
      <c r="DB321" s="116"/>
      <c r="DC321" s="116"/>
      <c r="DD321" s="116"/>
      <c r="DE321" s="116"/>
      <c r="DF321" s="116"/>
      <c r="DG321" s="116"/>
      <c r="DH321" s="116"/>
    </row>
    <row r="322" spans="2:112" s="2" customFormat="1" ht="12.75">
      <c r="B322" s="62"/>
      <c r="C322" s="62"/>
      <c r="D322" s="62"/>
      <c r="E322" s="62"/>
      <c r="F322" s="56"/>
      <c r="G322" s="62"/>
      <c r="H322" s="62"/>
      <c r="I322" s="62"/>
      <c r="J322" s="62"/>
      <c r="K322" s="62"/>
      <c r="N322" s="19"/>
      <c r="O322" s="19"/>
      <c r="P322" s="29"/>
      <c r="Q322" s="4"/>
      <c r="V322" s="7"/>
      <c r="W322" s="7"/>
      <c r="X322" s="7"/>
      <c r="Y322" s="7"/>
      <c r="Z322" s="7"/>
      <c r="AA322" s="159"/>
      <c r="AB322" s="159"/>
      <c r="AC322" s="159"/>
      <c r="AD322" s="121"/>
      <c r="AE322" s="121"/>
      <c r="AF322" s="121"/>
      <c r="AG322" s="121"/>
      <c r="AH322" s="102"/>
      <c r="AI322" s="117"/>
      <c r="AJ322" s="117"/>
      <c r="AK322" s="117"/>
      <c r="AL322" s="117"/>
      <c r="AM322" s="117"/>
      <c r="AN322" s="117"/>
      <c r="AO322" s="117"/>
      <c r="AP322" s="110"/>
      <c r="AQ322" s="118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</row>
    <row r="323" spans="2:112" s="2" customFormat="1" ht="12.75">
      <c r="B323" s="62"/>
      <c r="C323" s="62"/>
      <c r="D323" s="62"/>
      <c r="E323" s="62"/>
      <c r="F323" s="56"/>
      <c r="G323" s="62"/>
      <c r="H323" s="62"/>
      <c r="I323" s="62"/>
      <c r="J323" s="62"/>
      <c r="K323" s="62"/>
      <c r="N323" s="19"/>
      <c r="O323" s="19"/>
      <c r="P323" s="29"/>
      <c r="Q323" s="4"/>
      <c r="V323" s="125"/>
      <c r="W323" s="125"/>
      <c r="X323" s="125"/>
      <c r="Y323" s="125"/>
      <c r="Z323" s="125"/>
      <c r="AA323" s="187"/>
      <c r="AB323" s="187"/>
      <c r="AC323" s="187"/>
      <c r="AD323" s="121"/>
      <c r="AE323" s="121"/>
      <c r="AF323" s="121"/>
      <c r="AG323" s="121"/>
      <c r="AH323" s="102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6"/>
      <c r="DE323" s="116"/>
      <c r="DF323" s="116"/>
      <c r="DG323" s="116"/>
      <c r="DH323" s="116"/>
    </row>
    <row r="324" spans="2:112" s="2" customFormat="1" ht="12.75">
      <c r="B324" s="62"/>
      <c r="C324" s="62"/>
      <c r="D324" s="62"/>
      <c r="E324" s="62"/>
      <c r="F324" s="56"/>
      <c r="G324" s="62"/>
      <c r="H324" s="62"/>
      <c r="I324" s="62"/>
      <c r="J324" s="62"/>
      <c r="K324" s="62"/>
      <c r="N324" s="19"/>
      <c r="O324" s="19"/>
      <c r="P324" s="29"/>
      <c r="Q324" s="4"/>
      <c r="V324" s="7"/>
      <c r="W324" s="7"/>
      <c r="X324" s="7"/>
      <c r="Y324" s="7"/>
      <c r="Z324" s="7"/>
      <c r="AA324" s="159"/>
      <c r="AB324" s="159"/>
      <c r="AC324" s="159"/>
      <c r="AD324" s="121"/>
      <c r="AE324" s="121"/>
      <c r="AF324" s="121"/>
      <c r="AG324" s="121"/>
      <c r="AH324" s="102"/>
      <c r="AI324" s="117"/>
      <c r="AJ324" s="117"/>
      <c r="AK324" s="117"/>
      <c r="AL324" s="117"/>
      <c r="AM324" s="117"/>
      <c r="AN324" s="117"/>
      <c r="AO324" s="117"/>
      <c r="AP324" s="110"/>
      <c r="AQ324" s="118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</row>
    <row r="325" spans="2:112" s="2" customFormat="1" ht="12.75">
      <c r="B325" s="62"/>
      <c r="C325" s="62"/>
      <c r="D325" s="62"/>
      <c r="E325" s="62"/>
      <c r="F325" s="56"/>
      <c r="G325" s="62"/>
      <c r="H325" s="62"/>
      <c r="I325" s="62"/>
      <c r="J325" s="62"/>
      <c r="K325" s="62"/>
      <c r="N325" s="19"/>
      <c r="O325" s="19"/>
      <c r="P325" s="29"/>
      <c r="Q325" s="4"/>
      <c r="V325" s="125"/>
      <c r="W325" s="125"/>
      <c r="X325" s="125"/>
      <c r="Y325" s="125"/>
      <c r="Z325" s="125"/>
      <c r="AA325" s="187"/>
      <c r="AB325" s="187"/>
      <c r="AC325" s="187"/>
      <c r="AD325" s="121"/>
      <c r="AE325" s="121"/>
      <c r="AF325" s="121"/>
      <c r="AG325" s="121"/>
      <c r="AH325" s="102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6"/>
      <c r="AS325" s="116"/>
      <c r="AT325" s="116"/>
      <c r="AU325" s="116"/>
      <c r="AV325" s="116"/>
      <c r="AW325" s="116"/>
      <c r="AX325" s="116"/>
      <c r="AY325" s="116"/>
      <c r="AZ325" s="116"/>
      <c r="BA325" s="116"/>
      <c r="BB325" s="116"/>
      <c r="BC325" s="116"/>
      <c r="BD325" s="116"/>
      <c r="BE325" s="116"/>
      <c r="BF325" s="116"/>
      <c r="BG325" s="116"/>
      <c r="BH325" s="116"/>
      <c r="BI325" s="116"/>
      <c r="BJ325" s="116"/>
      <c r="BK325" s="116"/>
      <c r="BL325" s="116"/>
      <c r="BM325" s="116"/>
      <c r="BN325" s="116"/>
      <c r="BO325" s="116"/>
      <c r="BP325" s="116"/>
      <c r="BQ325" s="116"/>
      <c r="BR325" s="116"/>
      <c r="BS325" s="116"/>
      <c r="BT325" s="116"/>
      <c r="BU325" s="116"/>
      <c r="BV325" s="116"/>
      <c r="BW325" s="116"/>
      <c r="BX325" s="116"/>
      <c r="BY325" s="116"/>
      <c r="BZ325" s="116"/>
      <c r="CA325" s="116"/>
      <c r="CB325" s="116"/>
      <c r="CC325" s="116"/>
      <c r="CD325" s="116"/>
      <c r="CE325" s="116"/>
      <c r="CF325" s="116"/>
      <c r="CG325" s="116"/>
      <c r="CH325" s="116"/>
      <c r="CI325" s="116"/>
      <c r="CJ325" s="116"/>
      <c r="CK325" s="116"/>
      <c r="CL325" s="116"/>
      <c r="CM325" s="116"/>
      <c r="CN325" s="116"/>
      <c r="CO325" s="116"/>
      <c r="CP325" s="116"/>
      <c r="CQ325" s="116"/>
      <c r="CR325" s="116"/>
      <c r="CS325" s="116"/>
      <c r="CT325" s="116"/>
      <c r="CU325" s="116"/>
      <c r="CV325" s="116"/>
      <c r="CW325" s="116"/>
      <c r="CX325" s="116"/>
      <c r="CY325" s="116"/>
      <c r="CZ325" s="116"/>
      <c r="DA325" s="116"/>
      <c r="DB325" s="116"/>
      <c r="DC325" s="116"/>
      <c r="DD325" s="116"/>
      <c r="DE325" s="116"/>
      <c r="DF325" s="116"/>
      <c r="DG325" s="116"/>
      <c r="DH325" s="116"/>
    </row>
    <row r="326" spans="2:112" s="2" customFormat="1" ht="12.75">
      <c r="B326" s="62"/>
      <c r="C326" s="62"/>
      <c r="D326" s="62"/>
      <c r="E326" s="62"/>
      <c r="F326" s="56"/>
      <c r="G326" s="62"/>
      <c r="H326" s="62"/>
      <c r="I326" s="62"/>
      <c r="J326" s="62"/>
      <c r="K326" s="62"/>
      <c r="N326" s="19"/>
      <c r="O326" s="19"/>
      <c r="P326" s="29"/>
      <c r="Q326" s="4"/>
      <c r="V326" s="7"/>
      <c r="W326" s="7"/>
      <c r="X326" s="7"/>
      <c r="Y326" s="7"/>
      <c r="Z326" s="7"/>
      <c r="AA326" s="159"/>
      <c r="AB326" s="159"/>
      <c r="AC326" s="159"/>
      <c r="AD326" s="121"/>
      <c r="AE326" s="121"/>
      <c r="AF326" s="121"/>
      <c r="AG326" s="121"/>
      <c r="AH326" s="102"/>
      <c r="AI326" s="117"/>
      <c r="AJ326" s="117"/>
      <c r="AK326" s="117"/>
      <c r="AL326" s="117"/>
      <c r="AM326" s="117"/>
      <c r="AN326" s="117"/>
      <c r="AO326" s="117"/>
      <c r="AP326" s="110"/>
      <c r="AQ326" s="118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</row>
    <row r="327" spans="2:112" s="2" customFormat="1" ht="12.75">
      <c r="B327" s="62"/>
      <c r="C327" s="62"/>
      <c r="D327" s="62"/>
      <c r="E327" s="62"/>
      <c r="F327" s="56"/>
      <c r="G327" s="62"/>
      <c r="H327" s="62"/>
      <c r="I327" s="62"/>
      <c r="J327" s="62"/>
      <c r="K327" s="62"/>
      <c r="N327" s="19"/>
      <c r="O327" s="19"/>
      <c r="P327" s="29"/>
      <c r="Q327" s="4"/>
      <c r="V327" s="125"/>
      <c r="W327" s="125"/>
      <c r="X327" s="125"/>
      <c r="Y327" s="125"/>
      <c r="Z327" s="125"/>
      <c r="AA327" s="187"/>
      <c r="AB327" s="187"/>
      <c r="AC327" s="187"/>
      <c r="AD327" s="121"/>
      <c r="AE327" s="121"/>
      <c r="AF327" s="121"/>
      <c r="AG327" s="121"/>
      <c r="AH327" s="102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6"/>
      <c r="AS327" s="116"/>
      <c r="AT327" s="116"/>
      <c r="AU327" s="116"/>
      <c r="AV327" s="116"/>
      <c r="AW327" s="116"/>
      <c r="AX327" s="116"/>
      <c r="AY327" s="116"/>
      <c r="AZ327" s="116"/>
      <c r="BA327" s="116"/>
      <c r="BB327" s="116"/>
      <c r="BC327" s="116"/>
      <c r="BD327" s="116"/>
      <c r="BE327" s="116"/>
      <c r="BF327" s="116"/>
      <c r="BG327" s="116"/>
      <c r="BH327" s="116"/>
      <c r="BI327" s="116"/>
      <c r="BJ327" s="116"/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  <c r="BV327" s="116"/>
      <c r="BW327" s="116"/>
      <c r="BX327" s="116"/>
      <c r="BY327" s="116"/>
      <c r="BZ327" s="116"/>
      <c r="CA327" s="116"/>
      <c r="CB327" s="116"/>
      <c r="CC327" s="116"/>
      <c r="CD327" s="116"/>
      <c r="CE327" s="116"/>
      <c r="CF327" s="116"/>
      <c r="CG327" s="116"/>
      <c r="CH327" s="116"/>
      <c r="CI327" s="116"/>
      <c r="CJ327" s="116"/>
      <c r="CK327" s="116"/>
      <c r="CL327" s="116"/>
      <c r="CM327" s="116"/>
      <c r="CN327" s="116"/>
      <c r="CO327" s="116"/>
      <c r="CP327" s="116"/>
      <c r="CQ327" s="116"/>
      <c r="CR327" s="116"/>
      <c r="CS327" s="116"/>
      <c r="CT327" s="116"/>
      <c r="CU327" s="116"/>
      <c r="CV327" s="116"/>
      <c r="CW327" s="116"/>
      <c r="CX327" s="116"/>
      <c r="CY327" s="116"/>
      <c r="CZ327" s="116"/>
      <c r="DA327" s="116"/>
      <c r="DB327" s="116"/>
      <c r="DC327" s="116"/>
      <c r="DD327" s="116"/>
      <c r="DE327" s="116"/>
      <c r="DF327" s="116"/>
      <c r="DG327" s="116"/>
      <c r="DH327" s="116"/>
    </row>
    <row r="328" spans="2:112" s="2" customFormat="1" ht="12.75">
      <c r="B328" s="62"/>
      <c r="C328" s="62"/>
      <c r="D328" s="62"/>
      <c r="E328" s="62"/>
      <c r="F328" s="56"/>
      <c r="G328" s="62"/>
      <c r="H328" s="62"/>
      <c r="I328" s="62"/>
      <c r="J328" s="62"/>
      <c r="K328" s="62"/>
      <c r="N328" s="19"/>
      <c r="O328" s="19"/>
      <c r="P328" s="29"/>
      <c r="Q328" s="4"/>
      <c r="V328" s="7"/>
      <c r="W328" s="7"/>
      <c r="X328" s="7"/>
      <c r="Y328" s="7"/>
      <c r="Z328" s="7"/>
      <c r="AA328" s="159"/>
      <c r="AB328" s="159"/>
      <c r="AC328" s="159"/>
      <c r="AD328" s="121"/>
      <c r="AE328" s="121"/>
      <c r="AF328" s="121"/>
      <c r="AG328" s="121"/>
      <c r="AH328" s="102"/>
      <c r="AI328" s="117"/>
      <c r="AJ328" s="117"/>
      <c r="AK328" s="117"/>
      <c r="AL328" s="117"/>
      <c r="AM328" s="117"/>
      <c r="AN328" s="117"/>
      <c r="AO328" s="117"/>
      <c r="AP328" s="110"/>
      <c r="AQ328" s="118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  <c r="BH328" s="110"/>
      <c r="BI328" s="110"/>
      <c r="BJ328" s="110"/>
      <c r="BK328" s="110"/>
      <c r="BL328" s="110"/>
      <c r="BM328" s="110"/>
      <c r="BN328" s="110"/>
      <c r="BO328" s="110"/>
      <c r="BP328" s="110"/>
      <c r="BQ328" s="110"/>
      <c r="BR328" s="110"/>
      <c r="BS328" s="110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0"/>
      <c r="CF328" s="110"/>
      <c r="CG328" s="110"/>
      <c r="CH328" s="110"/>
      <c r="CI328" s="110"/>
      <c r="CJ328" s="110"/>
      <c r="CK328" s="110"/>
      <c r="CL328" s="110"/>
      <c r="CM328" s="110"/>
      <c r="CN328" s="110"/>
      <c r="CO328" s="110"/>
      <c r="CP328" s="110"/>
      <c r="CQ328" s="110"/>
      <c r="CR328" s="110"/>
      <c r="CS328" s="110"/>
      <c r="CT328" s="110"/>
      <c r="CU328" s="110"/>
      <c r="CV328" s="110"/>
      <c r="CW328" s="110"/>
      <c r="CX328" s="110"/>
      <c r="CY328" s="110"/>
      <c r="CZ328" s="110"/>
      <c r="DA328" s="110"/>
      <c r="DB328" s="110"/>
      <c r="DC328" s="110"/>
      <c r="DD328" s="110"/>
      <c r="DE328" s="110"/>
      <c r="DF328" s="110"/>
      <c r="DG328" s="110"/>
      <c r="DH328" s="110"/>
    </row>
    <row r="329" spans="2:112" s="2" customFormat="1" ht="12.75">
      <c r="B329" s="62"/>
      <c r="C329" s="62"/>
      <c r="D329" s="62"/>
      <c r="E329" s="62"/>
      <c r="F329" s="56"/>
      <c r="G329" s="62"/>
      <c r="H329" s="62"/>
      <c r="I329" s="62"/>
      <c r="J329" s="62"/>
      <c r="K329" s="62"/>
      <c r="N329" s="19"/>
      <c r="O329" s="19"/>
      <c r="P329" s="29"/>
      <c r="Q329" s="4"/>
      <c r="V329" s="125"/>
      <c r="W329" s="125"/>
      <c r="X329" s="125"/>
      <c r="Y329" s="125"/>
      <c r="Z329" s="125"/>
      <c r="AA329" s="187"/>
      <c r="AB329" s="187"/>
      <c r="AC329" s="187"/>
      <c r="AD329" s="121"/>
      <c r="AE329" s="121"/>
      <c r="AF329" s="121"/>
      <c r="AG329" s="121"/>
      <c r="AH329" s="102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6"/>
      <c r="AS329" s="116"/>
      <c r="AT329" s="116"/>
      <c r="AU329" s="116"/>
      <c r="AV329" s="116"/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BI329" s="116"/>
      <c r="BJ329" s="116"/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  <c r="BV329" s="116"/>
      <c r="BW329" s="116"/>
      <c r="BX329" s="116"/>
      <c r="BY329" s="116"/>
      <c r="BZ329" s="116"/>
      <c r="CA329" s="116"/>
      <c r="CB329" s="116"/>
      <c r="CC329" s="116"/>
      <c r="CD329" s="116"/>
      <c r="CE329" s="116"/>
      <c r="CF329" s="116"/>
      <c r="CG329" s="116"/>
      <c r="CH329" s="116"/>
      <c r="CI329" s="116"/>
      <c r="CJ329" s="116"/>
      <c r="CK329" s="116"/>
      <c r="CL329" s="116"/>
      <c r="CM329" s="116"/>
      <c r="CN329" s="116"/>
      <c r="CO329" s="116"/>
      <c r="CP329" s="116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16"/>
      <c r="DB329" s="116"/>
      <c r="DC329" s="116"/>
      <c r="DD329" s="116"/>
      <c r="DE329" s="116"/>
      <c r="DF329" s="116"/>
      <c r="DG329" s="116"/>
      <c r="DH329" s="116"/>
    </row>
    <row r="330" spans="2:112" s="2" customFormat="1" ht="12.75">
      <c r="B330" s="62"/>
      <c r="C330" s="62"/>
      <c r="D330" s="62"/>
      <c r="E330" s="62"/>
      <c r="F330" s="56"/>
      <c r="G330" s="62"/>
      <c r="H330" s="62"/>
      <c r="I330" s="62"/>
      <c r="J330" s="62"/>
      <c r="K330" s="62"/>
      <c r="N330" s="19"/>
      <c r="O330" s="19"/>
      <c r="P330" s="29"/>
      <c r="Q330" s="4"/>
      <c r="V330" s="7"/>
      <c r="W330" s="7"/>
      <c r="X330" s="7"/>
      <c r="Y330" s="7"/>
      <c r="Z330" s="7"/>
      <c r="AA330" s="159"/>
      <c r="AB330" s="159"/>
      <c r="AC330" s="159"/>
      <c r="AD330" s="121"/>
      <c r="AE330" s="121"/>
      <c r="AF330" s="121"/>
      <c r="AG330" s="121"/>
      <c r="AH330" s="102"/>
      <c r="AI330" s="117"/>
      <c r="AJ330" s="117"/>
      <c r="AK330" s="117"/>
      <c r="AL330" s="117"/>
      <c r="AM330" s="117"/>
      <c r="AN330" s="117"/>
      <c r="AO330" s="117"/>
      <c r="AP330" s="110"/>
      <c r="AQ330" s="118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0"/>
      <c r="BN330" s="110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10"/>
      <c r="CM330" s="110"/>
      <c r="CN330" s="110"/>
      <c r="CO330" s="110"/>
      <c r="CP330" s="110"/>
      <c r="CQ330" s="110"/>
      <c r="CR330" s="110"/>
      <c r="CS330" s="110"/>
      <c r="CT330" s="110"/>
      <c r="CU330" s="110"/>
      <c r="CV330" s="110"/>
      <c r="CW330" s="110"/>
      <c r="CX330" s="110"/>
      <c r="CY330" s="110"/>
      <c r="CZ330" s="110"/>
      <c r="DA330" s="110"/>
      <c r="DB330" s="110"/>
      <c r="DC330" s="110"/>
      <c r="DD330" s="110"/>
      <c r="DE330" s="110"/>
      <c r="DF330" s="110"/>
      <c r="DG330" s="110"/>
      <c r="DH330" s="110"/>
    </row>
    <row r="331" spans="2:112" s="2" customFormat="1" ht="12.75">
      <c r="B331" s="62"/>
      <c r="C331" s="62"/>
      <c r="D331" s="62"/>
      <c r="E331" s="62"/>
      <c r="F331" s="56"/>
      <c r="G331" s="62"/>
      <c r="H331" s="62"/>
      <c r="I331" s="62"/>
      <c r="J331" s="62"/>
      <c r="K331" s="62"/>
      <c r="N331" s="19"/>
      <c r="O331" s="19"/>
      <c r="P331" s="29"/>
      <c r="Q331" s="4"/>
      <c r="V331" s="125"/>
      <c r="W331" s="125"/>
      <c r="X331" s="125"/>
      <c r="Y331" s="125"/>
      <c r="Z331" s="125"/>
      <c r="AA331" s="187"/>
      <c r="AB331" s="187"/>
      <c r="AC331" s="187"/>
      <c r="AD331" s="121"/>
      <c r="AE331" s="121"/>
      <c r="AF331" s="121"/>
      <c r="AG331" s="121"/>
      <c r="AH331" s="102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6"/>
      <c r="AS331" s="116"/>
      <c r="AT331" s="116"/>
      <c r="AU331" s="116"/>
      <c r="AV331" s="116"/>
      <c r="AW331" s="116"/>
      <c r="AX331" s="116"/>
      <c r="AY331" s="116"/>
      <c r="AZ331" s="116"/>
      <c r="BA331" s="116"/>
      <c r="BB331" s="116"/>
      <c r="BC331" s="116"/>
      <c r="BD331" s="116"/>
      <c r="BE331" s="116"/>
      <c r="BF331" s="116"/>
      <c r="BG331" s="116"/>
      <c r="BH331" s="116"/>
      <c r="BI331" s="116"/>
      <c r="BJ331" s="116"/>
      <c r="BK331" s="116"/>
      <c r="BL331" s="116"/>
      <c r="BM331" s="116"/>
      <c r="BN331" s="116"/>
      <c r="BO331" s="116"/>
      <c r="BP331" s="116"/>
      <c r="BQ331" s="116"/>
      <c r="BR331" s="116"/>
      <c r="BS331" s="116"/>
      <c r="BT331" s="116"/>
      <c r="BU331" s="116"/>
      <c r="BV331" s="116"/>
      <c r="BW331" s="116"/>
      <c r="BX331" s="116"/>
      <c r="BY331" s="116"/>
      <c r="BZ331" s="116"/>
      <c r="CA331" s="116"/>
      <c r="CB331" s="116"/>
      <c r="CC331" s="116"/>
      <c r="CD331" s="116"/>
      <c r="CE331" s="116"/>
      <c r="CF331" s="116"/>
      <c r="CG331" s="116"/>
      <c r="CH331" s="116"/>
      <c r="CI331" s="116"/>
      <c r="CJ331" s="116"/>
      <c r="CK331" s="116"/>
      <c r="CL331" s="116"/>
      <c r="CM331" s="116"/>
      <c r="CN331" s="116"/>
      <c r="CO331" s="116"/>
      <c r="CP331" s="116"/>
      <c r="CQ331" s="116"/>
      <c r="CR331" s="116"/>
      <c r="CS331" s="116"/>
      <c r="CT331" s="116"/>
      <c r="CU331" s="116"/>
      <c r="CV331" s="116"/>
      <c r="CW331" s="116"/>
      <c r="CX331" s="116"/>
      <c r="CY331" s="116"/>
      <c r="CZ331" s="116"/>
      <c r="DA331" s="116"/>
      <c r="DB331" s="116"/>
      <c r="DC331" s="116"/>
      <c r="DD331" s="116"/>
      <c r="DE331" s="116"/>
      <c r="DF331" s="116"/>
      <c r="DG331" s="116"/>
      <c r="DH331" s="116"/>
    </row>
    <row r="332" spans="2:112" s="2" customFormat="1" ht="12.75">
      <c r="B332" s="62"/>
      <c r="C332" s="62"/>
      <c r="D332" s="62"/>
      <c r="E332" s="62"/>
      <c r="F332" s="56"/>
      <c r="G332" s="62"/>
      <c r="H332" s="62"/>
      <c r="I332" s="62"/>
      <c r="J332" s="62"/>
      <c r="K332" s="62"/>
      <c r="N332" s="19"/>
      <c r="O332" s="19"/>
      <c r="P332" s="29"/>
      <c r="Q332" s="4"/>
      <c r="V332" s="7"/>
      <c r="W332" s="7"/>
      <c r="X332" s="7"/>
      <c r="Y332" s="7"/>
      <c r="Z332" s="7"/>
      <c r="AA332" s="159"/>
      <c r="AB332" s="159"/>
      <c r="AC332" s="159"/>
      <c r="AD332" s="121"/>
      <c r="AE332" s="121"/>
      <c r="AF332" s="121"/>
      <c r="AG332" s="121"/>
      <c r="AH332" s="102"/>
      <c r="AI332" s="117"/>
      <c r="AJ332" s="117"/>
      <c r="AK332" s="117"/>
      <c r="AL332" s="117"/>
      <c r="AM332" s="117"/>
      <c r="AN332" s="117"/>
      <c r="AO332" s="117"/>
      <c r="AP332" s="110"/>
      <c r="AQ332" s="118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  <c r="BH332" s="110"/>
      <c r="BI332" s="110"/>
      <c r="BJ332" s="110"/>
      <c r="BK332" s="110"/>
      <c r="BL332" s="110"/>
      <c r="BM332" s="110"/>
      <c r="BN332" s="110"/>
      <c r="BO332" s="110"/>
      <c r="BP332" s="110"/>
      <c r="BQ332" s="110"/>
      <c r="BR332" s="110"/>
      <c r="BS332" s="110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0"/>
      <c r="CF332" s="110"/>
      <c r="CG332" s="110"/>
      <c r="CH332" s="110"/>
      <c r="CI332" s="110"/>
      <c r="CJ332" s="110"/>
      <c r="CK332" s="110"/>
      <c r="CL332" s="110"/>
      <c r="CM332" s="110"/>
      <c r="CN332" s="110"/>
      <c r="CO332" s="110"/>
      <c r="CP332" s="110"/>
      <c r="CQ332" s="110"/>
      <c r="CR332" s="110"/>
      <c r="CS332" s="110"/>
      <c r="CT332" s="110"/>
      <c r="CU332" s="110"/>
      <c r="CV332" s="110"/>
      <c r="CW332" s="110"/>
      <c r="CX332" s="110"/>
      <c r="CY332" s="110"/>
      <c r="CZ332" s="110"/>
      <c r="DA332" s="110"/>
      <c r="DB332" s="110"/>
      <c r="DC332" s="110"/>
      <c r="DD332" s="110"/>
      <c r="DE332" s="110"/>
      <c r="DF332" s="110"/>
      <c r="DG332" s="110"/>
      <c r="DH332" s="110"/>
    </row>
    <row r="333" spans="2:112" s="2" customFormat="1" ht="12.75">
      <c r="B333" s="62"/>
      <c r="C333" s="62"/>
      <c r="D333" s="62"/>
      <c r="E333" s="62"/>
      <c r="F333" s="56"/>
      <c r="G333" s="62"/>
      <c r="H333" s="62"/>
      <c r="I333" s="62"/>
      <c r="J333" s="62"/>
      <c r="K333" s="62"/>
      <c r="N333" s="19"/>
      <c r="O333" s="19"/>
      <c r="P333" s="29"/>
      <c r="Q333" s="4"/>
      <c r="V333" s="125"/>
      <c r="W333" s="125"/>
      <c r="X333" s="125"/>
      <c r="Y333" s="125"/>
      <c r="Z333" s="125"/>
      <c r="AA333" s="187"/>
      <c r="AB333" s="187"/>
      <c r="AC333" s="187"/>
      <c r="AD333" s="121"/>
      <c r="AE333" s="121"/>
      <c r="AF333" s="121"/>
      <c r="AG333" s="121"/>
      <c r="AH333" s="102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6"/>
      <c r="AS333" s="116"/>
      <c r="AT333" s="116"/>
      <c r="AU333" s="116"/>
      <c r="AV333" s="116"/>
      <c r="AW333" s="116"/>
      <c r="AX333" s="116"/>
      <c r="AY333" s="116"/>
      <c r="AZ333" s="116"/>
      <c r="BA333" s="116"/>
      <c r="BB333" s="116"/>
      <c r="BC333" s="116"/>
      <c r="BD333" s="116"/>
      <c r="BE333" s="116"/>
      <c r="BF333" s="116"/>
      <c r="BG333" s="116"/>
      <c r="BH333" s="116"/>
      <c r="BI333" s="116"/>
      <c r="BJ333" s="116"/>
      <c r="BK333" s="116"/>
      <c r="BL333" s="116"/>
      <c r="BM333" s="116"/>
      <c r="BN333" s="116"/>
      <c r="BO333" s="116"/>
      <c r="BP333" s="116"/>
      <c r="BQ333" s="116"/>
      <c r="BR333" s="116"/>
      <c r="BS333" s="116"/>
      <c r="BT333" s="116"/>
      <c r="BU333" s="116"/>
      <c r="BV333" s="116"/>
      <c r="BW333" s="116"/>
      <c r="BX333" s="116"/>
      <c r="BY333" s="116"/>
      <c r="BZ333" s="116"/>
      <c r="CA333" s="116"/>
      <c r="CB333" s="116"/>
      <c r="CC333" s="116"/>
      <c r="CD333" s="116"/>
      <c r="CE333" s="116"/>
      <c r="CF333" s="116"/>
      <c r="CG333" s="116"/>
      <c r="CH333" s="116"/>
      <c r="CI333" s="116"/>
      <c r="CJ333" s="116"/>
      <c r="CK333" s="116"/>
      <c r="CL333" s="116"/>
      <c r="CM333" s="116"/>
      <c r="CN333" s="116"/>
      <c r="CO333" s="116"/>
      <c r="CP333" s="116"/>
      <c r="CQ333" s="116"/>
      <c r="CR333" s="116"/>
      <c r="CS333" s="116"/>
      <c r="CT333" s="116"/>
      <c r="CU333" s="116"/>
      <c r="CV333" s="116"/>
      <c r="CW333" s="116"/>
      <c r="CX333" s="116"/>
      <c r="CY333" s="116"/>
      <c r="CZ333" s="116"/>
      <c r="DA333" s="116"/>
      <c r="DB333" s="116"/>
      <c r="DC333" s="116"/>
      <c r="DD333" s="116"/>
      <c r="DE333" s="116"/>
      <c r="DF333" s="116"/>
      <c r="DG333" s="116"/>
      <c r="DH333" s="116"/>
    </row>
    <row r="334" spans="2:112" s="2" customFormat="1" ht="12.75">
      <c r="B334" s="62"/>
      <c r="C334" s="62"/>
      <c r="D334" s="62"/>
      <c r="E334" s="62"/>
      <c r="F334" s="56"/>
      <c r="G334" s="62"/>
      <c r="H334" s="62"/>
      <c r="I334" s="62"/>
      <c r="J334" s="62"/>
      <c r="K334" s="62"/>
      <c r="N334" s="19"/>
      <c r="O334" s="19"/>
      <c r="P334" s="29"/>
      <c r="Q334" s="4"/>
      <c r="V334" s="7"/>
      <c r="W334" s="7"/>
      <c r="X334" s="7"/>
      <c r="Y334" s="7"/>
      <c r="Z334" s="7"/>
      <c r="AA334" s="159"/>
      <c r="AB334" s="159"/>
      <c r="AC334" s="159"/>
      <c r="AD334" s="121"/>
      <c r="AE334" s="121"/>
      <c r="AF334" s="121"/>
      <c r="AG334" s="121"/>
      <c r="AH334" s="102"/>
      <c r="AI334" s="117"/>
      <c r="AJ334" s="117"/>
      <c r="AK334" s="117"/>
      <c r="AL334" s="117"/>
      <c r="AM334" s="117"/>
      <c r="AN334" s="117"/>
      <c r="AO334" s="117"/>
      <c r="AP334" s="110"/>
      <c r="AQ334" s="118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  <c r="BD334" s="110"/>
      <c r="BE334" s="110"/>
      <c r="BF334" s="110"/>
      <c r="BG334" s="110"/>
      <c r="BH334" s="110"/>
      <c r="BI334" s="110"/>
      <c r="BJ334" s="110"/>
      <c r="BK334" s="110"/>
      <c r="BL334" s="110"/>
      <c r="BM334" s="110"/>
      <c r="BN334" s="110"/>
      <c r="BO334" s="110"/>
      <c r="BP334" s="110"/>
      <c r="BQ334" s="110"/>
      <c r="BR334" s="110"/>
      <c r="BS334" s="110"/>
      <c r="BT334" s="110"/>
      <c r="BU334" s="110"/>
      <c r="BV334" s="110"/>
      <c r="BW334" s="110"/>
      <c r="BX334" s="110"/>
      <c r="BY334" s="110"/>
      <c r="BZ334" s="110"/>
      <c r="CA334" s="110"/>
      <c r="CB334" s="110"/>
      <c r="CC334" s="110"/>
      <c r="CD334" s="110"/>
      <c r="CE334" s="110"/>
      <c r="CF334" s="110"/>
      <c r="CG334" s="110"/>
      <c r="CH334" s="110"/>
      <c r="CI334" s="110"/>
      <c r="CJ334" s="110"/>
      <c r="CK334" s="110"/>
      <c r="CL334" s="110"/>
      <c r="CM334" s="110"/>
      <c r="CN334" s="110"/>
      <c r="CO334" s="110"/>
      <c r="CP334" s="110"/>
      <c r="CQ334" s="110"/>
      <c r="CR334" s="110"/>
      <c r="CS334" s="110"/>
      <c r="CT334" s="110"/>
      <c r="CU334" s="110"/>
      <c r="CV334" s="110"/>
      <c r="CW334" s="110"/>
      <c r="CX334" s="110"/>
      <c r="CY334" s="110"/>
      <c r="CZ334" s="110"/>
      <c r="DA334" s="110"/>
      <c r="DB334" s="110"/>
      <c r="DC334" s="110"/>
      <c r="DD334" s="110"/>
      <c r="DE334" s="110"/>
      <c r="DF334" s="110"/>
      <c r="DG334" s="110"/>
      <c r="DH334" s="110"/>
    </row>
    <row r="335" spans="2:112" s="2" customFormat="1" ht="12.75">
      <c r="B335" s="62"/>
      <c r="C335" s="62"/>
      <c r="D335" s="62"/>
      <c r="E335" s="62"/>
      <c r="F335" s="56"/>
      <c r="G335" s="62"/>
      <c r="H335" s="62"/>
      <c r="I335" s="62"/>
      <c r="J335" s="62"/>
      <c r="K335" s="62"/>
      <c r="N335" s="19"/>
      <c r="O335" s="19"/>
      <c r="P335" s="29"/>
      <c r="Q335" s="4"/>
      <c r="V335" s="125"/>
      <c r="W335" s="125"/>
      <c r="X335" s="125"/>
      <c r="Y335" s="125"/>
      <c r="Z335" s="125"/>
      <c r="AA335" s="187"/>
      <c r="AB335" s="187"/>
      <c r="AC335" s="187"/>
      <c r="AD335" s="121"/>
      <c r="AE335" s="121"/>
      <c r="AF335" s="121"/>
      <c r="AG335" s="121"/>
      <c r="AH335" s="102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6"/>
      <c r="AS335" s="116"/>
      <c r="AT335" s="116"/>
      <c r="AU335" s="116"/>
      <c r="AV335" s="116"/>
      <c r="AW335" s="116"/>
      <c r="AX335" s="116"/>
      <c r="AY335" s="116"/>
      <c r="AZ335" s="116"/>
      <c r="BA335" s="116"/>
      <c r="BB335" s="116"/>
      <c r="BC335" s="116"/>
      <c r="BD335" s="116"/>
      <c r="BE335" s="116"/>
      <c r="BF335" s="116"/>
      <c r="BG335" s="116"/>
      <c r="BH335" s="116"/>
      <c r="BI335" s="116"/>
      <c r="BJ335" s="116"/>
      <c r="BK335" s="116"/>
      <c r="BL335" s="116"/>
      <c r="BM335" s="116"/>
      <c r="BN335" s="116"/>
      <c r="BO335" s="116"/>
      <c r="BP335" s="116"/>
      <c r="BQ335" s="116"/>
      <c r="BR335" s="116"/>
      <c r="BS335" s="116"/>
      <c r="BT335" s="116"/>
      <c r="BU335" s="116"/>
      <c r="BV335" s="116"/>
      <c r="BW335" s="116"/>
      <c r="BX335" s="116"/>
      <c r="BY335" s="116"/>
      <c r="BZ335" s="116"/>
      <c r="CA335" s="116"/>
      <c r="CB335" s="116"/>
      <c r="CC335" s="116"/>
      <c r="CD335" s="116"/>
      <c r="CE335" s="116"/>
      <c r="CF335" s="116"/>
      <c r="CG335" s="116"/>
      <c r="CH335" s="116"/>
      <c r="CI335" s="116"/>
      <c r="CJ335" s="116"/>
      <c r="CK335" s="116"/>
      <c r="CL335" s="116"/>
      <c r="CM335" s="116"/>
      <c r="CN335" s="116"/>
      <c r="CO335" s="116"/>
      <c r="CP335" s="116"/>
      <c r="CQ335" s="116"/>
      <c r="CR335" s="116"/>
      <c r="CS335" s="116"/>
      <c r="CT335" s="116"/>
      <c r="CU335" s="116"/>
      <c r="CV335" s="116"/>
      <c r="CW335" s="116"/>
      <c r="CX335" s="116"/>
      <c r="CY335" s="116"/>
      <c r="CZ335" s="116"/>
      <c r="DA335" s="116"/>
      <c r="DB335" s="116"/>
      <c r="DC335" s="116"/>
      <c r="DD335" s="116"/>
      <c r="DE335" s="116"/>
      <c r="DF335" s="116"/>
      <c r="DG335" s="116"/>
      <c r="DH335" s="116"/>
    </row>
    <row r="336" spans="2:112" s="2" customFormat="1" ht="12.75">
      <c r="B336" s="62"/>
      <c r="C336" s="62"/>
      <c r="D336" s="62"/>
      <c r="E336" s="62"/>
      <c r="F336" s="56"/>
      <c r="G336" s="62"/>
      <c r="H336" s="62"/>
      <c r="I336" s="62"/>
      <c r="J336" s="62"/>
      <c r="K336" s="62"/>
      <c r="N336" s="19"/>
      <c r="O336" s="19"/>
      <c r="P336" s="29"/>
      <c r="Q336" s="4"/>
      <c r="V336" s="7"/>
      <c r="W336" s="7"/>
      <c r="X336" s="7"/>
      <c r="Y336" s="7"/>
      <c r="Z336" s="7"/>
      <c r="AA336" s="159"/>
      <c r="AB336" s="159"/>
      <c r="AC336" s="159"/>
      <c r="AD336" s="121"/>
      <c r="AE336" s="121"/>
      <c r="AF336" s="121"/>
      <c r="AG336" s="121"/>
      <c r="AH336" s="102"/>
      <c r="AI336" s="117"/>
      <c r="AJ336" s="117"/>
      <c r="AK336" s="117"/>
      <c r="AL336" s="117"/>
      <c r="AM336" s="117"/>
      <c r="AN336" s="117"/>
      <c r="AO336" s="117"/>
      <c r="AP336" s="110"/>
      <c r="AQ336" s="118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0"/>
      <c r="BN336" s="110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0"/>
      <c r="BZ336" s="110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10"/>
      <c r="CM336" s="110"/>
      <c r="CN336" s="110"/>
      <c r="CO336" s="110"/>
      <c r="CP336" s="110"/>
      <c r="CQ336" s="110"/>
      <c r="CR336" s="110"/>
      <c r="CS336" s="110"/>
      <c r="CT336" s="110"/>
      <c r="CU336" s="110"/>
      <c r="CV336" s="110"/>
      <c r="CW336" s="110"/>
      <c r="CX336" s="110"/>
      <c r="CY336" s="110"/>
      <c r="CZ336" s="110"/>
      <c r="DA336" s="110"/>
      <c r="DB336" s="110"/>
      <c r="DC336" s="110"/>
      <c r="DD336" s="110"/>
      <c r="DE336" s="110"/>
      <c r="DF336" s="110"/>
      <c r="DG336" s="110"/>
      <c r="DH336" s="110"/>
    </row>
    <row r="337" spans="2:112" s="2" customFormat="1" ht="12.75">
      <c r="B337" s="62"/>
      <c r="C337" s="62"/>
      <c r="D337" s="62"/>
      <c r="E337" s="62"/>
      <c r="F337" s="56"/>
      <c r="G337" s="62"/>
      <c r="H337" s="62"/>
      <c r="I337" s="62"/>
      <c r="J337" s="62"/>
      <c r="K337" s="62"/>
      <c r="N337" s="19"/>
      <c r="O337" s="19"/>
      <c r="P337" s="29"/>
      <c r="Q337" s="4"/>
      <c r="V337" s="125"/>
      <c r="W337" s="125"/>
      <c r="X337" s="125"/>
      <c r="Y337" s="125"/>
      <c r="Z337" s="125"/>
      <c r="AA337" s="187"/>
      <c r="AB337" s="187"/>
      <c r="AC337" s="187"/>
      <c r="AD337" s="121"/>
      <c r="AE337" s="121"/>
      <c r="AF337" s="121"/>
      <c r="AG337" s="121"/>
      <c r="AH337" s="102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16"/>
      <c r="BF337" s="116"/>
      <c r="BG337" s="116"/>
      <c r="BH337" s="116"/>
      <c r="BI337" s="116"/>
      <c r="BJ337" s="116"/>
      <c r="BK337" s="116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  <c r="BV337" s="116"/>
      <c r="BW337" s="116"/>
      <c r="BX337" s="116"/>
      <c r="BY337" s="116"/>
      <c r="BZ337" s="116"/>
      <c r="CA337" s="116"/>
      <c r="CB337" s="116"/>
      <c r="CC337" s="116"/>
      <c r="CD337" s="116"/>
      <c r="CE337" s="116"/>
      <c r="CF337" s="116"/>
      <c r="CG337" s="116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16"/>
      <c r="DB337" s="116"/>
      <c r="DC337" s="116"/>
      <c r="DD337" s="116"/>
      <c r="DE337" s="116"/>
      <c r="DF337" s="116"/>
      <c r="DG337" s="116"/>
      <c r="DH337" s="116"/>
    </row>
    <row r="338" spans="2:112" s="2" customFormat="1" ht="12.75">
      <c r="B338" s="62"/>
      <c r="C338" s="62"/>
      <c r="D338" s="62"/>
      <c r="E338" s="62"/>
      <c r="F338" s="56"/>
      <c r="G338" s="62"/>
      <c r="H338" s="62"/>
      <c r="I338" s="62"/>
      <c r="J338" s="62"/>
      <c r="K338" s="62"/>
      <c r="N338" s="19"/>
      <c r="O338" s="19"/>
      <c r="P338" s="29"/>
      <c r="Q338" s="4"/>
      <c r="V338" s="7"/>
      <c r="W338" s="7"/>
      <c r="X338" s="7"/>
      <c r="Y338" s="7"/>
      <c r="Z338" s="7"/>
      <c r="AA338" s="159"/>
      <c r="AB338" s="159"/>
      <c r="AC338" s="159"/>
      <c r="AD338" s="121"/>
      <c r="AE338" s="121"/>
      <c r="AF338" s="121"/>
      <c r="AG338" s="121"/>
      <c r="AH338" s="102"/>
      <c r="AI338" s="117"/>
      <c r="AJ338" s="117"/>
      <c r="AK338" s="117"/>
      <c r="AL338" s="117"/>
      <c r="AM338" s="117"/>
      <c r="AN338" s="117"/>
      <c r="AO338" s="117"/>
      <c r="AP338" s="110"/>
      <c r="AQ338" s="118"/>
      <c r="AR338" s="110"/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  <c r="BD338" s="110"/>
      <c r="BE338" s="110"/>
      <c r="BF338" s="110"/>
      <c r="BG338" s="110"/>
      <c r="BH338" s="110"/>
      <c r="BI338" s="110"/>
      <c r="BJ338" s="110"/>
      <c r="BK338" s="110"/>
      <c r="BL338" s="110"/>
      <c r="BM338" s="110"/>
      <c r="BN338" s="110"/>
      <c r="BO338" s="110"/>
      <c r="BP338" s="110"/>
      <c r="BQ338" s="110"/>
      <c r="BR338" s="110"/>
      <c r="BS338" s="110"/>
      <c r="BT338" s="110"/>
      <c r="BU338" s="110"/>
      <c r="BV338" s="110"/>
      <c r="BW338" s="110"/>
      <c r="BX338" s="110"/>
      <c r="BY338" s="110"/>
      <c r="BZ338" s="110"/>
      <c r="CA338" s="110"/>
      <c r="CB338" s="110"/>
      <c r="CC338" s="110"/>
      <c r="CD338" s="110"/>
      <c r="CE338" s="110"/>
      <c r="CF338" s="110"/>
      <c r="CG338" s="110"/>
      <c r="CH338" s="110"/>
      <c r="CI338" s="110"/>
      <c r="CJ338" s="110"/>
      <c r="CK338" s="110"/>
      <c r="CL338" s="110"/>
      <c r="CM338" s="110"/>
      <c r="CN338" s="110"/>
      <c r="CO338" s="110"/>
      <c r="CP338" s="110"/>
      <c r="CQ338" s="110"/>
      <c r="CR338" s="110"/>
      <c r="CS338" s="110"/>
      <c r="CT338" s="110"/>
      <c r="CU338" s="110"/>
      <c r="CV338" s="110"/>
      <c r="CW338" s="110"/>
      <c r="CX338" s="110"/>
      <c r="CY338" s="110"/>
      <c r="CZ338" s="110"/>
      <c r="DA338" s="110"/>
      <c r="DB338" s="110"/>
      <c r="DC338" s="110"/>
      <c r="DD338" s="110"/>
      <c r="DE338" s="110"/>
      <c r="DF338" s="110"/>
      <c r="DG338" s="110"/>
      <c r="DH338" s="110"/>
    </row>
    <row r="339" spans="2:112" s="2" customFormat="1" ht="12.75">
      <c r="B339" s="62"/>
      <c r="C339" s="62"/>
      <c r="D339" s="62"/>
      <c r="E339" s="62"/>
      <c r="F339" s="56"/>
      <c r="G339" s="62"/>
      <c r="H339" s="62"/>
      <c r="I339" s="62"/>
      <c r="J339" s="62"/>
      <c r="K339" s="62"/>
      <c r="N339" s="19"/>
      <c r="O339" s="19"/>
      <c r="P339" s="29"/>
      <c r="Q339" s="4"/>
      <c r="V339" s="125"/>
      <c r="W339" s="125"/>
      <c r="X339" s="125"/>
      <c r="Y339" s="125"/>
      <c r="Z339" s="125"/>
      <c r="AA339" s="187"/>
      <c r="AB339" s="187"/>
      <c r="AC339" s="187"/>
      <c r="AD339" s="121"/>
      <c r="AE339" s="121"/>
      <c r="AF339" s="121"/>
      <c r="AG339" s="121"/>
      <c r="AH339" s="102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6"/>
      <c r="AS339" s="116"/>
      <c r="AT339" s="116"/>
      <c r="AU339" s="116"/>
      <c r="AV339" s="116"/>
      <c r="AW339" s="116"/>
      <c r="AX339" s="116"/>
      <c r="AY339" s="116"/>
      <c r="AZ339" s="116"/>
      <c r="BA339" s="116"/>
      <c r="BB339" s="116"/>
      <c r="BC339" s="116"/>
      <c r="BD339" s="116"/>
      <c r="BE339" s="116"/>
      <c r="BF339" s="116"/>
      <c r="BG339" s="116"/>
      <c r="BH339" s="116"/>
      <c r="BI339" s="116"/>
      <c r="BJ339" s="116"/>
      <c r="BK339" s="116"/>
      <c r="BL339" s="116"/>
      <c r="BM339" s="116"/>
      <c r="BN339" s="116"/>
      <c r="BO339" s="116"/>
      <c r="BP339" s="116"/>
      <c r="BQ339" s="116"/>
      <c r="BR339" s="116"/>
      <c r="BS339" s="116"/>
      <c r="BT339" s="116"/>
      <c r="BU339" s="116"/>
      <c r="BV339" s="116"/>
      <c r="BW339" s="116"/>
      <c r="BX339" s="116"/>
      <c r="BY339" s="116"/>
      <c r="BZ339" s="116"/>
      <c r="CA339" s="116"/>
      <c r="CB339" s="116"/>
      <c r="CC339" s="116"/>
      <c r="CD339" s="116"/>
      <c r="CE339" s="116"/>
      <c r="CF339" s="116"/>
      <c r="CG339" s="116"/>
      <c r="CH339" s="116"/>
      <c r="CI339" s="116"/>
      <c r="CJ339" s="116"/>
      <c r="CK339" s="116"/>
      <c r="CL339" s="116"/>
      <c r="CM339" s="116"/>
      <c r="CN339" s="116"/>
      <c r="CO339" s="116"/>
      <c r="CP339" s="116"/>
      <c r="CQ339" s="116"/>
      <c r="CR339" s="116"/>
      <c r="CS339" s="116"/>
      <c r="CT339" s="116"/>
      <c r="CU339" s="116"/>
      <c r="CV339" s="116"/>
      <c r="CW339" s="116"/>
      <c r="CX339" s="116"/>
      <c r="CY339" s="116"/>
      <c r="CZ339" s="116"/>
      <c r="DA339" s="116"/>
      <c r="DB339" s="116"/>
      <c r="DC339" s="116"/>
      <c r="DD339" s="116"/>
      <c r="DE339" s="116"/>
      <c r="DF339" s="116"/>
      <c r="DG339" s="116"/>
      <c r="DH339" s="116"/>
    </row>
    <row r="340" spans="2:112" s="2" customFormat="1" ht="12.75">
      <c r="B340" s="62"/>
      <c r="C340" s="62"/>
      <c r="D340" s="62"/>
      <c r="E340" s="62"/>
      <c r="F340" s="56"/>
      <c r="G340" s="62"/>
      <c r="H340" s="62"/>
      <c r="I340" s="62"/>
      <c r="J340" s="62"/>
      <c r="K340" s="62"/>
      <c r="N340" s="19"/>
      <c r="O340" s="19"/>
      <c r="P340" s="29"/>
      <c r="Q340" s="4"/>
      <c r="V340" s="7"/>
      <c r="W340" s="7"/>
      <c r="X340" s="7"/>
      <c r="Y340" s="7"/>
      <c r="Z340" s="7"/>
      <c r="AA340" s="159"/>
      <c r="AB340" s="159"/>
      <c r="AC340" s="159"/>
      <c r="AD340" s="121"/>
      <c r="AE340" s="121"/>
      <c r="AF340" s="121"/>
      <c r="AG340" s="121"/>
      <c r="AH340" s="102"/>
      <c r="AI340" s="117"/>
      <c r="AJ340" s="117"/>
      <c r="AK340" s="117"/>
      <c r="AL340" s="117"/>
      <c r="AM340" s="117"/>
      <c r="AN340" s="117"/>
      <c r="AO340" s="117"/>
      <c r="AP340" s="110"/>
      <c r="AQ340" s="118"/>
      <c r="AR340" s="110"/>
      <c r="AS340" s="110"/>
      <c r="AT340" s="110"/>
      <c r="AU340" s="110"/>
      <c r="AV340" s="110"/>
      <c r="AW340" s="110"/>
      <c r="AX340" s="110"/>
      <c r="AY340" s="110"/>
      <c r="AZ340" s="110"/>
      <c r="BA340" s="110"/>
      <c r="BB340" s="110"/>
      <c r="BC340" s="110"/>
      <c r="BD340" s="110"/>
      <c r="BE340" s="110"/>
      <c r="BF340" s="110"/>
      <c r="BG340" s="110"/>
      <c r="BH340" s="110"/>
      <c r="BI340" s="110"/>
      <c r="BJ340" s="110"/>
      <c r="BK340" s="110"/>
      <c r="BL340" s="110"/>
      <c r="BM340" s="110"/>
      <c r="BN340" s="110"/>
      <c r="BO340" s="110"/>
      <c r="BP340" s="110"/>
      <c r="BQ340" s="110"/>
      <c r="BR340" s="110"/>
      <c r="BS340" s="110"/>
      <c r="BT340" s="110"/>
      <c r="BU340" s="110"/>
      <c r="BV340" s="110"/>
      <c r="BW340" s="110"/>
      <c r="BX340" s="110"/>
      <c r="BY340" s="110"/>
      <c r="BZ340" s="110"/>
      <c r="CA340" s="110"/>
      <c r="CB340" s="110"/>
      <c r="CC340" s="110"/>
      <c r="CD340" s="110"/>
      <c r="CE340" s="110"/>
      <c r="CF340" s="110"/>
      <c r="CG340" s="110"/>
      <c r="CH340" s="110"/>
      <c r="CI340" s="110"/>
      <c r="CJ340" s="110"/>
      <c r="CK340" s="110"/>
      <c r="CL340" s="110"/>
      <c r="CM340" s="110"/>
      <c r="CN340" s="110"/>
      <c r="CO340" s="110"/>
      <c r="CP340" s="110"/>
      <c r="CQ340" s="110"/>
      <c r="CR340" s="110"/>
      <c r="CS340" s="110"/>
      <c r="CT340" s="110"/>
      <c r="CU340" s="110"/>
      <c r="CV340" s="110"/>
      <c r="CW340" s="110"/>
      <c r="CX340" s="110"/>
      <c r="CY340" s="110"/>
      <c r="CZ340" s="110"/>
      <c r="DA340" s="110"/>
      <c r="DB340" s="110"/>
      <c r="DC340" s="110"/>
      <c r="DD340" s="110"/>
      <c r="DE340" s="110"/>
      <c r="DF340" s="110"/>
      <c r="DG340" s="110"/>
      <c r="DH340" s="110"/>
    </row>
    <row r="341" spans="2:112" s="2" customFormat="1" ht="12.75">
      <c r="B341" s="62"/>
      <c r="C341" s="62"/>
      <c r="D341" s="62"/>
      <c r="E341" s="62"/>
      <c r="F341" s="56"/>
      <c r="G341" s="62"/>
      <c r="H341" s="62"/>
      <c r="I341" s="62"/>
      <c r="J341" s="62"/>
      <c r="K341" s="62"/>
      <c r="N341" s="19"/>
      <c r="O341" s="19"/>
      <c r="P341" s="29"/>
      <c r="Q341" s="4"/>
      <c r="V341" s="125"/>
      <c r="W341" s="125"/>
      <c r="X341" s="125"/>
      <c r="Y341" s="125"/>
      <c r="Z341" s="125"/>
      <c r="AA341" s="187"/>
      <c r="AB341" s="187"/>
      <c r="AC341" s="187"/>
      <c r="AD341" s="121"/>
      <c r="AE341" s="121"/>
      <c r="AF341" s="121"/>
      <c r="AG341" s="121"/>
      <c r="AH341" s="102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6"/>
      <c r="DE341" s="116"/>
      <c r="DF341" s="116"/>
      <c r="DG341" s="116"/>
      <c r="DH341" s="116"/>
    </row>
    <row r="342" spans="2:112" s="2" customFormat="1" ht="12.75">
      <c r="B342" s="62"/>
      <c r="C342" s="62"/>
      <c r="D342" s="62"/>
      <c r="E342" s="62"/>
      <c r="F342" s="56"/>
      <c r="G342" s="62"/>
      <c r="H342" s="62"/>
      <c r="I342" s="62"/>
      <c r="J342" s="62"/>
      <c r="K342" s="62"/>
      <c r="N342" s="19"/>
      <c r="O342" s="19"/>
      <c r="P342" s="29"/>
      <c r="Q342" s="4"/>
      <c r="V342" s="7"/>
      <c r="W342" s="7"/>
      <c r="X342" s="7"/>
      <c r="Y342" s="7"/>
      <c r="Z342" s="7"/>
      <c r="AA342" s="159"/>
      <c r="AB342" s="159"/>
      <c r="AC342" s="159"/>
      <c r="AD342" s="121"/>
      <c r="AE342" s="121"/>
      <c r="AF342" s="121"/>
      <c r="AG342" s="121"/>
      <c r="AH342" s="102"/>
      <c r="AI342" s="117"/>
      <c r="AJ342" s="117"/>
      <c r="AK342" s="117"/>
      <c r="AL342" s="117"/>
      <c r="AM342" s="117"/>
      <c r="AN342" s="117"/>
      <c r="AO342" s="117"/>
      <c r="AP342" s="110"/>
      <c r="AQ342" s="118"/>
      <c r="AR342" s="110"/>
      <c r="AS342" s="110"/>
      <c r="AT342" s="110"/>
      <c r="AU342" s="110"/>
      <c r="AV342" s="110"/>
      <c r="AW342" s="110"/>
      <c r="AX342" s="110"/>
      <c r="AY342" s="110"/>
      <c r="AZ342" s="110"/>
      <c r="BA342" s="110"/>
      <c r="BB342" s="110"/>
      <c r="BC342" s="110"/>
      <c r="BD342" s="110"/>
      <c r="BE342" s="110"/>
      <c r="BF342" s="110"/>
      <c r="BG342" s="110"/>
      <c r="BH342" s="110"/>
      <c r="BI342" s="110"/>
      <c r="BJ342" s="110"/>
      <c r="BK342" s="110"/>
      <c r="BL342" s="110"/>
      <c r="BM342" s="110"/>
      <c r="BN342" s="110"/>
      <c r="BO342" s="110"/>
      <c r="BP342" s="110"/>
      <c r="BQ342" s="110"/>
      <c r="BR342" s="110"/>
      <c r="BS342" s="110"/>
      <c r="BT342" s="110"/>
      <c r="BU342" s="110"/>
      <c r="BV342" s="110"/>
      <c r="BW342" s="110"/>
      <c r="BX342" s="110"/>
      <c r="BY342" s="110"/>
      <c r="BZ342" s="110"/>
      <c r="CA342" s="110"/>
      <c r="CB342" s="110"/>
      <c r="CC342" s="110"/>
      <c r="CD342" s="110"/>
      <c r="CE342" s="110"/>
      <c r="CF342" s="110"/>
      <c r="CG342" s="110"/>
      <c r="CH342" s="110"/>
      <c r="CI342" s="110"/>
      <c r="CJ342" s="110"/>
      <c r="CK342" s="110"/>
      <c r="CL342" s="110"/>
      <c r="CM342" s="110"/>
      <c r="CN342" s="110"/>
      <c r="CO342" s="110"/>
      <c r="CP342" s="110"/>
      <c r="CQ342" s="110"/>
      <c r="CR342" s="110"/>
      <c r="CS342" s="110"/>
      <c r="CT342" s="110"/>
      <c r="CU342" s="110"/>
      <c r="CV342" s="110"/>
      <c r="CW342" s="110"/>
      <c r="CX342" s="110"/>
      <c r="CY342" s="110"/>
      <c r="CZ342" s="110"/>
      <c r="DA342" s="110"/>
      <c r="DB342" s="110"/>
      <c r="DC342" s="110"/>
      <c r="DD342" s="110"/>
      <c r="DE342" s="110"/>
      <c r="DF342" s="110"/>
      <c r="DG342" s="110"/>
      <c r="DH342" s="110"/>
    </row>
    <row r="343" spans="2:112" s="2" customFormat="1" ht="12.75">
      <c r="B343" s="62"/>
      <c r="C343" s="62"/>
      <c r="D343" s="62"/>
      <c r="E343" s="62"/>
      <c r="F343" s="56"/>
      <c r="G343" s="62"/>
      <c r="H343" s="62"/>
      <c r="I343" s="62"/>
      <c r="J343" s="62"/>
      <c r="K343" s="62"/>
      <c r="N343" s="19"/>
      <c r="O343" s="19"/>
      <c r="P343" s="29"/>
      <c r="Q343" s="4"/>
      <c r="V343" s="125"/>
      <c r="W343" s="125"/>
      <c r="X343" s="125"/>
      <c r="Y343" s="125"/>
      <c r="Z343" s="125"/>
      <c r="AA343" s="187"/>
      <c r="AB343" s="187"/>
      <c r="AC343" s="187"/>
      <c r="AD343" s="121"/>
      <c r="AE343" s="121"/>
      <c r="AF343" s="121"/>
      <c r="AG343" s="121"/>
      <c r="AH343" s="102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6"/>
      <c r="AS343" s="116"/>
      <c r="AT343" s="116"/>
      <c r="AU343" s="116"/>
      <c r="AV343" s="116"/>
      <c r="AW343" s="116"/>
      <c r="AX343" s="116"/>
      <c r="AY343" s="116"/>
      <c r="AZ343" s="116"/>
      <c r="BA343" s="116"/>
      <c r="BB343" s="116"/>
      <c r="BC343" s="116"/>
      <c r="BD343" s="116"/>
      <c r="BE343" s="116"/>
      <c r="BF343" s="116"/>
      <c r="BG343" s="116"/>
      <c r="BH343" s="116"/>
      <c r="BI343" s="116"/>
      <c r="BJ343" s="116"/>
      <c r="BK343" s="116"/>
      <c r="BL343" s="116"/>
      <c r="BM343" s="116"/>
      <c r="BN343" s="116"/>
      <c r="BO343" s="116"/>
      <c r="BP343" s="116"/>
      <c r="BQ343" s="116"/>
      <c r="BR343" s="116"/>
      <c r="BS343" s="116"/>
      <c r="BT343" s="116"/>
      <c r="BU343" s="116"/>
      <c r="BV343" s="116"/>
      <c r="BW343" s="116"/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6"/>
      <c r="DE343" s="116"/>
      <c r="DF343" s="116"/>
      <c r="DG343" s="116"/>
      <c r="DH343" s="116"/>
    </row>
    <row r="344" spans="2:112" s="2" customFormat="1" ht="12.75">
      <c r="B344" s="62"/>
      <c r="C344" s="62"/>
      <c r="D344" s="62"/>
      <c r="E344" s="62"/>
      <c r="F344" s="56"/>
      <c r="G344" s="62"/>
      <c r="H344" s="62"/>
      <c r="I344" s="62"/>
      <c r="J344" s="62"/>
      <c r="K344" s="62"/>
      <c r="N344" s="19"/>
      <c r="O344" s="19"/>
      <c r="P344" s="29"/>
      <c r="Q344" s="4"/>
      <c r="V344" s="7"/>
      <c r="W344" s="7"/>
      <c r="X344" s="7"/>
      <c r="Y344" s="7"/>
      <c r="Z344" s="7"/>
      <c r="AA344" s="159"/>
      <c r="AB344" s="159"/>
      <c r="AC344" s="159"/>
      <c r="AD344" s="121"/>
      <c r="AE344" s="121"/>
      <c r="AF344" s="121"/>
      <c r="AG344" s="121"/>
      <c r="AH344" s="102"/>
      <c r="AI344" s="117"/>
      <c r="AJ344" s="117"/>
      <c r="AK344" s="117"/>
      <c r="AL344" s="117"/>
      <c r="AM344" s="117"/>
      <c r="AN344" s="117"/>
      <c r="AO344" s="117"/>
      <c r="AP344" s="110"/>
      <c r="AQ344" s="118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0"/>
      <c r="BN344" s="110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0"/>
      <c r="BZ344" s="110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10"/>
      <c r="CM344" s="110"/>
      <c r="CN344" s="110"/>
      <c r="CO344" s="110"/>
      <c r="CP344" s="110"/>
      <c r="CQ344" s="110"/>
      <c r="CR344" s="110"/>
      <c r="CS344" s="110"/>
      <c r="CT344" s="110"/>
      <c r="CU344" s="110"/>
      <c r="CV344" s="110"/>
      <c r="CW344" s="110"/>
      <c r="CX344" s="110"/>
      <c r="CY344" s="110"/>
      <c r="CZ344" s="110"/>
      <c r="DA344" s="110"/>
      <c r="DB344" s="110"/>
      <c r="DC344" s="110"/>
      <c r="DD344" s="110"/>
      <c r="DE344" s="110"/>
      <c r="DF344" s="110"/>
      <c r="DG344" s="110"/>
      <c r="DH344" s="110"/>
    </row>
    <row r="345" spans="2:112" s="2" customFormat="1" ht="12.75">
      <c r="B345" s="62"/>
      <c r="C345" s="62"/>
      <c r="D345" s="62"/>
      <c r="E345" s="62"/>
      <c r="F345" s="56"/>
      <c r="G345" s="62"/>
      <c r="H345" s="62"/>
      <c r="I345" s="62"/>
      <c r="J345" s="62"/>
      <c r="K345" s="62"/>
      <c r="N345" s="19"/>
      <c r="O345" s="19"/>
      <c r="P345" s="29"/>
      <c r="Q345" s="4"/>
      <c r="V345" s="125"/>
      <c r="W345" s="125"/>
      <c r="X345" s="125"/>
      <c r="Y345" s="125"/>
      <c r="Z345" s="125"/>
      <c r="AA345" s="187"/>
      <c r="AB345" s="187"/>
      <c r="AC345" s="187"/>
      <c r="AD345" s="121"/>
      <c r="AE345" s="121"/>
      <c r="AF345" s="121"/>
      <c r="AG345" s="121"/>
      <c r="AH345" s="102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6"/>
      <c r="AS345" s="116"/>
      <c r="AT345" s="116"/>
      <c r="AU345" s="116"/>
      <c r="AV345" s="116"/>
      <c r="AW345" s="116"/>
      <c r="AX345" s="116"/>
      <c r="AY345" s="116"/>
      <c r="AZ345" s="116"/>
      <c r="BA345" s="116"/>
      <c r="BB345" s="116"/>
      <c r="BC345" s="116"/>
      <c r="BD345" s="116"/>
      <c r="BE345" s="116"/>
      <c r="BF345" s="116"/>
      <c r="BG345" s="116"/>
      <c r="BH345" s="116"/>
      <c r="BI345" s="116"/>
      <c r="BJ345" s="116"/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  <c r="BZ345" s="116"/>
      <c r="CA345" s="116"/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6"/>
      <c r="CP345" s="116"/>
      <c r="CQ345" s="116"/>
      <c r="CR345" s="116"/>
      <c r="CS345" s="116"/>
      <c r="CT345" s="116"/>
      <c r="CU345" s="116"/>
      <c r="CV345" s="116"/>
      <c r="CW345" s="116"/>
      <c r="CX345" s="116"/>
      <c r="CY345" s="116"/>
      <c r="CZ345" s="116"/>
      <c r="DA345" s="116"/>
      <c r="DB345" s="116"/>
      <c r="DC345" s="116"/>
      <c r="DD345" s="116"/>
      <c r="DE345" s="116"/>
      <c r="DF345" s="116"/>
      <c r="DG345" s="116"/>
      <c r="DH345" s="116"/>
    </row>
    <row r="346" spans="2:112" s="2" customFormat="1" ht="12.75">
      <c r="B346" s="62"/>
      <c r="C346" s="62"/>
      <c r="D346" s="62"/>
      <c r="E346" s="62"/>
      <c r="F346" s="56"/>
      <c r="G346" s="62"/>
      <c r="H346" s="62"/>
      <c r="I346" s="62"/>
      <c r="J346" s="62"/>
      <c r="K346" s="62"/>
      <c r="N346" s="19"/>
      <c r="O346" s="19"/>
      <c r="P346" s="29"/>
      <c r="Q346" s="4"/>
      <c r="V346" s="7"/>
      <c r="W346" s="7"/>
      <c r="X346" s="7"/>
      <c r="Y346" s="7"/>
      <c r="Z346" s="7"/>
      <c r="AA346" s="159"/>
      <c r="AB346" s="159"/>
      <c r="AC346" s="159"/>
      <c r="AD346" s="121"/>
      <c r="AE346" s="121"/>
      <c r="AF346" s="121"/>
      <c r="AG346" s="121"/>
      <c r="AH346" s="102"/>
      <c r="AI346" s="117"/>
      <c r="AJ346" s="117"/>
      <c r="AK346" s="117"/>
      <c r="AL346" s="117"/>
      <c r="AM346" s="117"/>
      <c r="AN346" s="117"/>
      <c r="AO346" s="117"/>
      <c r="AP346" s="110"/>
      <c r="AQ346" s="118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0"/>
      <c r="BB346" s="110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0"/>
      <c r="BN346" s="110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0"/>
      <c r="BZ346" s="110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10"/>
      <c r="CM346" s="110"/>
      <c r="CN346" s="110"/>
      <c r="CO346" s="110"/>
      <c r="CP346" s="110"/>
      <c r="CQ346" s="110"/>
      <c r="CR346" s="110"/>
      <c r="CS346" s="110"/>
      <c r="CT346" s="110"/>
      <c r="CU346" s="110"/>
      <c r="CV346" s="110"/>
      <c r="CW346" s="110"/>
      <c r="CX346" s="110"/>
      <c r="CY346" s="110"/>
      <c r="CZ346" s="110"/>
      <c r="DA346" s="110"/>
      <c r="DB346" s="110"/>
      <c r="DC346" s="110"/>
      <c r="DD346" s="110"/>
      <c r="DE346" s="110"/>
      <c r="DF346" s="110"/>
      <c r="DG346" s="110"/>
      <c r="DH346" s="110"/>
    </row>
    <row r="347" spans="2:112" s="2" customFormat="1" ht="12.75">
      <c r="B347" s="62"/>
      <c r="C347" s="62"/>
      <c r="D347" s="62"/>
      <c r="E347" s="62"/>
      <c r="F347" s="56"/>
      <c r="G347" s="62"/>
      <c r="H347" s="62"/>
      <c r="I347" s="62"/>
      <c r="J347" s="62"/>
      <c r="K347" s="62"/>
      <c r="N347" s="19"/>
      <c r="O347" s="19"/>
      <c r="P347" s="29"/>
      <c r="Q347" s="4"/>
      <c r="V347" s="125"/>
      <c r="W347" s="125"/>
      <c r="X347" s="125"/>
      <c r="Y347" s="125"/>
      <c r="Z347" s="125"/>
      <c r="AA347" s="187"/>
      <c r="AB347" s="187"/>
      <c r="AC347" s="187"/>
      <c r="AD347" s="121"/>
      <c r="AE347" s="121"/>
      <c r="AF347" s="121"/>
      <c r="AG347" s="121"/>
      <c r="AH347" s="102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6"/>
      <c r="AS347" s="116"/>
      <c r="AT347" s="116"/>
      <c r="AU347" s="116"/>
      <c r="AV347" s="116"/>
      <c r="AW347" s="116"/>
      <c r="AX347" s="116"/>
      <c r="AY347" s="116"/>
      <c r="AZ347" s="116"/>
      <c r="BA347" s="116"/>
      <c r="BB347" s="116"/>
      <c r="BC347" s="116"/>
      <c r="BD347" s="116"/>
      <c r="BE347" s="116"/>
      <c r="BF347" s="116"/>
      <c r="BG347" s="116"/>
      <c r="BH347" s="116"/>
      <c r="BI347" s="116"/>
      <c r="BJ347" s="116"/>
      <c r="BK347" s="116"/>
      <c r="BL347" s="116"/>
      <c r="BM347" s="116"/>
      <c r="BN347" s="116"/>
      <c r="BO347" s="116"/>
      <c r="BP347" s="116"/>
      <c r="BQ347" s="116"/>
      <c r="BR347" s="116"/>
      <c r="BS347" s="116"/>
      <c r="BT347" s="116"/>
      <c r="BU347" s="116"/>
      <c r="BV347" s="116"/>
      <c r="BW347" s="116"/>
      <c r="BX347" s="116"/>
      <c r="BY347" s="116"/>
      <c r="BZ347" s="116"/>
      <c r="CA347" s="116"/>
      <c r="CB347" s="116"/>
      <c r="CC347" s="116"/>
      <c r="CD347" s="116"/>
      <c r="CE347" s="116"/>
      <c r="CF347" s="116"/>
      <c r="CG347" s="116"/>
      <c r="CH347" s="116"/>
      <c r="CI347" s="116"/>
      <c r="CJ347" s="116"/>
      <c r="CK347" s="116"/>
      <c r="CL347" s="116"/>
      <c r="CM347" s="116"/>
      <c r="CN347" s="116"/>
      <c r="CO347" s="116"/>
      <c r="CP347" s="116"/>
      <c r="CQ347" s="116"/>
      <c r="CR347" s="116"/>
      <c r="CS347" s="116"/>
      <c r="CT347" s="116"/>
      <c r="CU347" s="116"/>
      <c r="CV347" s="116"/>
      <c r="CW347" s="116"/>
      <c r="CX347" s="116"/>
      <c r="CY347" s="116"/>
      <c r="CZ347" s="116"/>
      <c r="DA347" s="116"/>
      <c r="DB347" s="116"/>
      <c r="DC347" s="116"/>
      <c r="DD347" s="116"/>
      <c r="DE347" s="116"/>
      <c r="DF347" s="116"/>
      <c r="DG347" s="116"/>
      <c r="DH347" s="116"/>
    </row>
    <row r="348" spans="2:112" s="2" customFormat="1" ht="12.75">
      <c r="B348" s="62"/>
      <c r="C348" s="62"/>
      <c r="D348" s="62"/>
      <c r="E348" s="62"/>
      <c r="F348" s="56"/>
      <c r="G348" s="62"/>
      <c r="H348" s="62"/>
      <c r="I348" s="62"/>
      <c r="J348" s="62"/>
      <c r="K348" s="62"/>
      <c r="N348" s="19"/>
      <c r="O348" s="19"/>
      <c r="P348" s="29"/>
      <c r="Q348" s="4"/>
      <c r="V348" s="7"/>
      <c r="W348" s="7"/>
      <c r="X348" s="7"/>
      <c r="Y348" s="7"/>
      <c r="Z348" s="7"/>
      <c r="AA348" s="159"/>
      <c r="AB348" s="159"/>
      <c r="AC348" s="159"/>
      <c r="AD348" s="121"/>
      <c r="AE348" s="121"/>
      <c r="AF348" s="121"/>
      <c r="AG348" s="121"/>
      <c r="AH348" s="102"/>
      <c r="AI348" s="117"/>
      <c r="AJ348" s="117"/>
      <c r="AK348" s="117"/>
      <c r="AL348" s="117"/>
      <c r="AM348" s="117"/>
      <c r="AN348" s="117"/>
      <c r="AO348" s="117"/>
      <c r="AP348" s="110"/>
      <c r="AQ348" s="118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0"/>
      <c r="BB348" s="110"/>
      <c r="BC348" s="110"/>
      <c r="BD348" s="110"/>
      <c r="BE348" s="110"/>
      <c r="BF348" s="110"/>
      <c r="BG348" s="110"/>
      <c r="BH348" s="110"/>
      <c r="BI348" s="110"/>
      <c r="BJ348" s="110"/>
      <c r="BK348" s="110"/>
      <c r="BL348" s="110"/>
      <c r="BM348" s="110"/>
      <c r="BN348" s="110"/>
      <c r="BO348" s="110"/>
      <c r="BP348" s="110"/>
      <c r="BQ348" s="110"/>
      <c r="BR348" s="110"/>
      <c r="BS348" s="110"/>
      <c r="BT348" s="110"/>
      <c r="BU348" s="110"/>
      <c r="BV348" s="110"/>
      <c r="BW348" s="110"/>
      <c r="BX348" s="110"/>
      <c r="BY348" s="110"/>
      <c r="BZ348" s="110"/>
      <c r="CA348" s="110"/>
      <c r="CB348" s="110"/>
      <c r="CC348" s="110"/>
      <c r="CD348" s="110"/>
      <c r="CE348" s="110"/>
      <c r="CF348" s="110"/>
      <c r="CG348" s="110"/>
      <c r="CH348" s="110"/>
      <c r="CI348" s="110"/>
      <c r="CJ348" s="110"/>
      <c r="CK348" s="110"/>
      <c r="CL348" s="110"/>
      <c r="CM348" s="110"/>
      <c r="CN348" s="110"/>
      <c r="CO348" s="110"/>
      <c r="CP348" s="110"/>
      <c r="CQ348" s="110"/>
      <c r="CR348" s="110"/>
      <c r="CS348" s="110"/>
      <c r="CT348" s="110"/>
      <c r="CU348" s="110"/>
      <c r="CV348" s="110"/>
      <c r="CW348" s="110"/>
      <c r="CX348" s="110"/>
      <c r="CY348" s="110"/>
      <c r="CZ348" s="110"/>
      <c r="DA348" s="110"/>
      <c r="DB348" s="110"/>
      <c r="DC348" s="110"/>
      <c r="DD348" s="110"/>
      <c r="DE348" s="110"/>
      <c r="DF348" s="110"/>
      <c r="DG348" s="110"/>
      <c r="DH348" s="110"/>
    </row>
    <row r="349" spans="2:112" s="2" customFormat="1" ht="12.75">
      <c r="B349" s="62"/>
      <c r="C349" s="62"/>
      <c r="D349" s="62"/>
      <c r="E349" s="62"/>
      <c r="F349" s="56"/>
      <c r="G349" s="62"/>
      <c r="H349" s="62"/>
      <c r="I349" s="62"/>
      <c r="J349" s="62"/>
      <c r="K349" s="62"/>
      <c r="N349" s="19"/>
      <c r="O349" s="19"/>
      <c r="P349" s="29"/>
      <c r="Q349" s="4"/>
      <c r="V349" s="125"/>
      <c r="W349" s="125"/>
      <c r="X349" s="125"/>
      <c r="Y349" s="125"/>
      <c r="Z349" s="125"/>
      <c r="AA349" s="187"/>
      <c r="AB349" s="187"/>
      <c r="AC349" s="187"/>
      <c r="AD349" s="121"/>
      <c r="AE349" s="121"/>
      <c r="AF349" s="121"/>
      <c r="AG349" s="121"/>
      <c r="AH349" s="102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16"/>
      <c r="BR349" s="116"/>
      <c r="BS349" s="116"/>
      <c r="BT349" s="116"/>
      <c r="BU349" s="116"/>
      <c r="BV349" s="116"/>
      <c r="BW349" s="116"/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6"/>
      <c r="CO349" s="116"/>
      <c r="CP349" s="116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6"/>
      <c r="DE349" s="116"/>
      <c r="DF349" s="116"/>
      <c r="DG349" s="116"/>
      <c r="DH349" s="116"/>
    </row>
    <row r="350" spans="2:112" s="2" customFormat="1" ht="12.75">
      <c r="B350" s="62"/>
      <c r="C350" s="62"/>
      <c r="D350" s="62"/>
      <c r="E350" s="62"/>
      <c r="F350" s="56"/>
      <c r="G350" s="62"/>
      <c r="H350" s="62"/>
      <c r="I350" s="62"/>
      <c r="J350" s="62"/>
      <c r="K350" s="62"/>
      <c r="N350" s="19"/>
      <c r="O350" s="19"/>
      <c r="P350" s="29"/>
      <c r="Q350" s="4"/>
      <c r="V350" s="7"/>
      <c r="W350" s="7"/>
      <c r="X350" s="7"/>
      <c r="Y350" s="7"/>
      <c r="Z350" s="7"/>
      <c r="AA350" s="159"/>
      <c r="AB350" s="159"/>
      <c r="AC350" s="159"/>
      <c r="AD350" s="121"/>
      <c r="AE350" s="121"/>
      <c r="AF350" s="121"/>
      <c r="AG350" s="121"/>
      <c r="AH350" s="102"/>
      <c r="AI350" s="117"/>
      <c r="AJ350" s="117"/>
      <c r="AK350" s="117"/>
      <c r="AL350" s="117"/>
      <c r="AM350" s="117"/>
      <c r="AN350" s="117"/>
      <c r="AO350" s="117"/>
      <c r="AP350" s="110"/>
      <c r="AQ350" s="118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0"/>
      <c r="BN350" s="110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0"/>
      <c r="BZ350" s="110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10"/>
      <c r="CM350" s="110"/>
      <c r="CN350" s="110"/>
      <c r="CO350" s="110"/>
      <c r="CP350" s="110"/>
      <c r="CQ350" s="110"/>
      <c r="CR350" s="110"/>
      <c r="CS350" s="110"/>
      <c r="CT350" s="110"/>
      <c r="CU350" s="110"/>
      <c r="CV350" s="110"/>
      <c r="CW350" s="110"/>
      <c r="CX350" s="110"/>
      <c r="CY350" s="110"/>
      <c r="CZ350" s="110"/>
      <c r="DA350" s="110"/>
      <c r="DB350" s="110"/>
      <c r="DC350" s="110"/>
      <c r="DD350" s="110"/>
      <c r="DE350" s="110"/>
      <c r="DF350" s="110"/>
      <c r="DG350" s="110"/>
      <c r="DH350" s="110"/>
    </row>
    <row r="351" spans="2:112" s="2" customFormat="1" ht="12.75">
      <c r="B351" s="62"/>
      <c r="C351" s="62"/>
      <c r="D351" s="62"/>
      <c r="E351" s="62"/>
      <c r="F351" s="56"/>
      <c r="G351" s="62"/>
      <c r="H351" s="62"/>
      <c r="I351" s="62"/>
      <c r="J351" s="62"/>
      <c r="K351" s="62"/>
      <c r="N351" s="19"/>
      <c r="O351" s="19"/>
      <c r="P351" s="29"/>
      <c r="Q351" s="4"/>
      <c r="V351" s="125"/>
      <c r="W351" s="125"/>
      <c r="X351" s="125"/>
      <c r="Y351" s="125"/>
      <c r="Z351" s="125"/>
      <c r="AA351" s="187"/>
      <c r="AB351" s="187"/>
      <c r="AC351" s="187"/>
      <c r="AD351" s="121"/>
      <c r="AE351" s="121"/>
      <c r="AF351" s="121"/>
      <c r="AG351" s="121"/>
      <c r="AH351" s="102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6"/>
      <c r="AS351" s="116"/>
      <c r="AT351" s="116"/>
      <c r="AU351" s="116"/>
      <c r="AV351" s="116"/>
      <c r="AW351" s="116"/>
      <c r="AX351" s="116"/>
      <c r="AY351" s="116"/>
      <c r="AZ351" s="116"/>
      <c r="BA351" s="116"/>
      <c r="BB351" s="116"/>
      <c r="BC351" s="116"/>
      <c r="BD351" s="116"/>
      <c r="BE351" s="116"/>
      <c r="BF351" s="116"/>
      <c r="BG351" s="116"/>
      <c r="BH351" s="116"/>
      <c r="BI351" s="116"/>
      <c r="BJ351" s="116"/>
      <c r="BK351" s="116"/>
      <c r="BL351" s="116"/>
      <c r="BM351" s="116"/>
      <c r="BN351" s="116"/>
      <c r="BO351" s="116"/>
      <c r="BP351" s="116"/>
      <c r="BQ351" s="116"/>
      <c r="BR351" s="116"/>
      <c r="BS351" s="116"/>
      <c r="BT351" s="116"/>
      <c r="BU351" s="116"/>
      <c r="BV351" s="116"/>
      <c r="BW351" s="116"/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6"/>
      <c r="CO351" s="116"/>
      <c r="CP351" s="116"/>
      <c r="CQ351" s="116"/>
      <c r="CR351" s="116"/>
      <c r="CS351" s="116"/>
      <c r="CT351" s="116"/>
      <c r="CU351" s="116"/>
      <c r="CV351" s="116"/>
      <c r="CW351" s="116"/>
      <c r="CX351" s="116"/>
      <c r="CY351" s="116"/>
      <c r="CZ351" s="116"/>
      <c r="DA351" s="116"/>
      <c r="DB351" s="116"/>
      <c r="DC351" s="116"/>
      <c r="DD351" s="116"/>
      <c r="DE351" s="116"/>
      <c r="DF351" s="116"/>
      <c r="DG351" s="116"/>
      <c r="DH351" s="116"/>
    </row>
    <row r="352" spans="2:112" s="2" customFormat="1" ht="12.75">
      <c r="B352" s="62"/>
      <c r="C352" s="62"/>
      <c r="D352" s="62"/>
      <c r="E352" s="62"/>
      <c r="F352" s="56"/>
      <c r="G352" s="62"/>
      <c r="H352" s="62"/>
      <c r="I352" s="62"/>
      <c r="J352" s="62"/>
      <c r="K352" s="62"/>
      <c r="N352" s="19"/>
      <c r="O352" s="19"/>
      <c r="P352" s="29"/>
      <c r="Q352" s="4"/>
      <c r="V352" s="7"/>
      <c r="W352" s="7"/>
      <c r="X352" s="7"/>
      <c r="Y352" s="7"/>
      <c r="Z352" s="7"/>
      <c r="AA352" s="159"/>
      <c r="AB352" s="159"/>
      <c r="AC352" s="159"/>
      <c r="AD352" s="121"/>
      <c r="AE352" s="121"/>
      <c r="AF352" s="121"/>
      <c r="AG352" s="121"/>
      <c r="AH352" s="102"/>
      <c r="AI352" s="117"/>
      <c r="AJ352" s="117"/>
      <c r="AK352" s="117"/>
      <c r="AL352" s="117"/>
      <c r="AM352" s="117"/>
      <c r="AN352" s="117"/>
      <c r="AO352" s="117"/>
      <c r="AP352" s="110"/>
      <c r="AQ352" s="118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  <c r="BD352" s="110"/>
      <c r="BE352" s="110"/>
      <c r="BF352" s="110"/>
      <c r="BG352" s="110"/>
      <c r="BH352" s="110"/>
      <c r="BI352" s="110"/>
      <c r="BJ352" s="110"/>
      <c r="BK352" s="110"/>
      <c r="BL352" s="110"/>
      <c r="BM352" s="110"/>
      <c r="BN352" s="110"/>
      <c r="BO352" s="110"/>
      <c r="BP352" s="110"/>
      <c r="BQ352" s="110"/>
      <c r="BR352" s="110"/>
      <c r="BS352" s="110"/>
      <c r="BT352" s="110"/>
      <c r="BU352" s="110"/>
      <c r="BV352" s="110"/>
      <c r="BW352" s="110"/>
      <c r="BX352" s="110"/>
      <c r="BY352" s="110"/>
      <c r="BZ352" s="110"/>
      <c r="CA352" s="110"/>
      <c r="CB352" s="110"/>
      <c r="CC352" s="110"/>
      <c r="CD352" s="110"/>
      <c r="CE352" s="110"/>
      <c r="CF352" s="110"/>
      <c r="CG352" s="110"/>
      <c r="CH352" s="110"/>
      <c r="CI352" s="110"/>
      <c r="CJ352" s="110"/>
      <c r="CK352" s="110"/>
      <c r="CL352" s="110"/>
      <c r="CM352" s="110"/>
      <c r="CN352" s="110"/>
      <c r="CO352" s="110"/>
      <c r="CP352" s="110"/>
      <c r="CQ352" s="110"/>
      <c r="CR352" s="110"/>
      <c r="CS352" s="110"/>
      <c r="CT352" s="110"/>
      <c r="CU352" s="110"/>
      <c r="CV352" s="110"/>
      <c r="CW352" s="110"/>
      <c r="CX352" s="110"/>
      <c r="CY352" s="110"/>
      <c r="CZ352" s="110"/>
      <c r="DA352" s="110"/>
      <c r="DB352" s="110"/>
      <c r="DC352" s="110"/>
      <c r="DD352" s="110"/>
      <c r="DE352" s="110"/>
      <c r="DF352" s="110"/>
      <c r="DG352" s="110"/>
      <c r="DH352" s="110"/>
    </row>
    <row r="353" spans="2:112" s="2" customFormat="1" ht="12.75">
      <c r="B353" s="62"/>
      <c r="C353" s="62"/>
      <c r="D353" s="62"/>
      <c r="E353" s="62"/>
      <c r="F353" s="56"/>
      <c r="G353" s="62"/>
      <c r="H353" s="62"/>
      <c r="I353" s="62"/>
      <c r="J353" s="62"/>
      <c r="K353" s="62"/>
      <c r="N353" s="19"/>
      <c r="O353" s="19"/>
      <c r="P353" s="29"/>
      <c r="Q353" s="4"/>
      <c r="V353" s="125"/>
      <c r="W353" s="125"/>
      <c r="X353" s="125"/>
      <c r="Y353" s="125"/>
      <c r="Z353" s="125"/>
      <c r="AA353" s="187"/>
      <c r="AB353" s="187"/>
      <c r="AC353" s="187"/>
      <c r="AD353" s="121"/>
      <c r="AE353" s="121"/>
      <c r="AF353" s="121"/>
      <c r="AG353" s="121"/>
      <c r="AH353" s="102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16"/>
      <c r="BF353" s="116"/>
      <c r="BG353" s="116"/>
      <c r="BH353" s="116"/>
      <c r="BI353" s="116"/>
      <c r="BJ353" s="116"/>
      <c r="BK353" s="116"/>
      <c r="BL353" s="116"/>
      <c r="BM353" s="116"/>
      <c r="BN353" s="116"/>
      <c r="BO353" s="116"/>
      <c r="BP353" s="116"/>
      <c r="BQ353" s="116"/>
      <c r="BR353" s="116"/>
      <c r="BS353" s="116"/>
      <c r="BT353" s="116"/>
      <c r="BU353" s="116"/>
      <c r="BV353" s="116"/>
      <c r="BW353" s="116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6"/>
      <c r="DE353" s="116"/>
      <c r="DF353" s="116"/>
      <c r="DG353" s="116"/>
      <c r="DH353" s="116"/>
    </row>
    <row r="354" spans="2:112" s="2" customFormat="1" ht="12.75">
      <c r="B354" s="62"/>
      <c r="C354" s="62"/>
      <c r="D354" s="62"/>
      <c r="E354" s="62"/>
      <c r="F354" s="56"/>
      <c r="G354" s="62"/>
      <c r="H354" s="62"/>
      <c r="I354" s="62"/>
      <c r="J354" s="62"/>
      <c r="K354" s="62"/>
      <c r="N354" s="19"/>
      <c r="O354" s="19"/>
      <c r="P354" s="29"/>
      <c r="Q354" s="4"/>
      <c r="V354" s="7"/>
      <c r="W354" s="7"/>
      <c r="X354" s="7"/>
      <c r="Y354" s="7"/>
      <c r="Z354" s="7"/>
      <c r="AA354" s="159"/>
      <c r="AB354" s="159"/>
      <c r="AC354" s="159"/>
      <c r="AD354" s="121"/>
      <c r="AE354" s="121"/>
      <c r="AF354" s="121"/>
      <c r="AG354" s="121"/>
      <c r="AH354" s="102"/>
      <c r="AI354" s="117"/>
      <c r="AJ354" s="117"/>
      <c r="AK354" s="117"/>
      <c r="AL354" s="117"/>
      <c r="AM354" s="117"/>
      <c r="AN354" s="117"/>
      <c r="AO354" s="117"/>
      <c r="AP354" s="110"/>
      <c r="AQ354" s="118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  <c r="BC354" s="110"/>
      <c r="BD354" s="110"/>
      <c r="BE354" s="110"/>
      <c r="BF354" s="110"/>
      <c r="BG354" s="110"/>
      <c r="BH354" s="110"/>
      <c r="BI354" s="110"/>
      <c r="BJ354" s="110"/>
      <c r="BK354" s="110"/>
      <c r="BL354" s="110"/>
      <c r="BM354" s="110"/>
      <c r="BN354" s="110"/>
      <c r="BO354" s="110"/>
      <c r="BP354" s="110"/>
      <c r="BQ354" s="110"/>
      <c r="BR354" s="110"/>
      <c r="BS354" s="110"/>
      <c r="BT354" s="110"/>
      <c r="BU354" s="110"/>
      <c r="BV354" s="110"/>
      <c r="BW354" s="110"/>
      <c r="BX354" s="110"/>
      <c r="BY354" s="110"/>
      <c r="BZ354" s="110"/>
      <c r="CA354" s="110"/>
      <c r="CB354" s="110"/>
      <c r="CC354" s="110"/>
      <c r="CD354" s="110"/>
      <c r="CE354" s="110"/>
      <c r="CF354" s="110"/>
      <c r="CG354" s="110"/>
      <c r="CH354" s="110"/>
      <c r="CI354" s="110"/>
      <c r="CJ354" s="110"/>
      <c r="CK354" s="110"/>
      <c r="CL354" s="110"/>
      <c r="CM354" s="110"/>
      <c r="CN354" s="110"/>
      <c r="CO354" s="110"/>
      <c r="CP354" s="110"/>
      <c r="CQ354" s="110"/>
      <c r="CR354" s="110"/>
      <c r="CS354" s="110"/>
      <c r="CT354" s="110"/>
      <c r="CU354" s="110"/>
      <c r="CV354" s="110"/>
      <c r="CW354" s="110"/>
      <c r="CX354" s="110"/>
      <c r="CY354" s="110"/>
      <c r="CZ354" s="110"/>
      <c r="DA354" s="110"/>
      <c r="DB354" s="110"/>
      <c r="DC354" s="110"/>
      <c r="DD354" s="110"/>
      <c r="DE354" s="110"/>
      <c r="DF354" s="110"/>
      <c r="DG354" s="110"/>
      <c r="DH354" s="110"/>
    </row>
    <row r="355" spans="2:112" s="2" customFormat="1" ht="12.75">
      <c r="B355" s="62"/>
      <c r="C355" s="62"/>
      <c r="D355" s="62"/>
      <c r="E355" s="62"/>
      <c r="F355" s="56"/>
      <c r="G355" s="62"/>
      <c r="H355" s="62"/>
      <c r="I355" s="62"/>
      <c r="J355" s="62"/>
      <c r="K355" s="62"/>
      <c r="N355" s="19"/>
      <c r="O355" s="19"/>
      <c r="P355" s="29"/>
      <c r="Q355" s="4"/>
      <c r="V355" s="125"/>
      <c r="W355" s="125"/>
      <c r="X355" s="125"/>
      <c r="Y355" s="125"/>
      <c r="Z355" s="125"/>
      <c r="AA355" s="187"/>
      <c r="AB355" s="187"/>
      <c r="AC355" s="187"/>
      <c r="AD355" s="121"/>
      <c r="AE355" s="121"/>
      <c r="AF355" s="121"/>
      <c r="AG355" s="121"/>
      <c r="AH355" s="102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16"/>
      <c r="BR355" s="116"/>
      <c r="BS355" s="116"/>
      <c r="BT355" s="116"/>
      <c r="BU355" s="116"/>
      <c r="BV355" s="116"/>
      <c r="BW355" s="116"/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116"/>
      <c r="CJ355" s="116"/>
      <c r="CK355" s="116"/>
      <c r="CL355" s="116"/>
      <c r="CM355" s="116"/>
      <c r="CN355" s="116"/>
      <c r="CO355" s="116"/>
      <c r="CP355" s="116"/>
      <c r="CQ355" s="116"/>
      <c r="CR355" s="116"/>
      <c r="CS355" s="116"/>
      <c r="CT355" s="116"/>
      <c r="CU355" s="116"/>
      <c r="CV355" s="116"/>
      <c r="CW355" s="116"/>
      <c r="CX355" s="116"/>
      <c r="CY355" s="116"/>
      <c r="CZ355" s="116"/>
      <c r="DA355" s="116"/>
      <c r="DB355" s="116"/>
      <c r="DC355" s="116"/>
      <c r="DD355" s="116"/>
      <c r="DE355" s="116"/>
      <c r="DF355" s="116"/>
      <c r="DG355" s="116"/>
      <c r="DH355" s="116"/>
    </row>
    <row r="356" spans="2:112" s="2" customFormat="1" ht="12.75">
      <c r="B356" s="62"/>
      <c r="C356" s="62"/>
      <c r="D356" s="62"/>
      <c r="E356" s="62"/>
      <c r="F356" s="56"/>
      <c r="G356" s="62"/>
      <c r="H356" s="62"/>
      <c r="I356" s="62"/>
      <c r="J356" s="62"/>
      <c r="K356" s="62"/>
      <c r="N356" s="19"/>
      <c r="O356" s="19"/>
      <c r="P356" s="29"/>
      <c r="Q356" s="4"/>
      <c r="V356" s="7"/>
      <c r="W356" s="7"/>
      <c r="X356" s="7"/>
      <c r="Y356" s="7"/>
      <c r="Z356" s="7"/>
      <c r="AA356" s="159"/>
      <c r="AB356" s="159"/>
      <c r="AC356" s="159"/>
      <c r="AD356" s="121"/>
      <c r="AE356" s="121"/>
      <c r="AF356" s="121"/>
      <c r="AG356" s="121"/>
      <c r="AH356" s="102"/>
      <c r="AI356" s="117"/>
      <c r="AJ356" s="117"/>
      <c r="AK356" s="117"/>
      <c r="AL356" s="117"/>
      <c r="AM356" s="117"/>
      <c r="AN356" s="117"/>
      <c r="AO356" s="117"/>
      <c r="AP356" s="110"/>
      <c r="AQ356" s="118"/>
      <c r="AR356" s="110"/>
      <c r="AS356" s="110"/>
      <c r="AT356" s="110"/>
      <c r="AU356" s="110"/>
      <c r="AV356" s="110"/>
      <c r="AW356" s="110"/>
      <c r="AX356" s="110"/>
      <c r="AY356" s="110"/>
      <c r="AZ356" s="110"/>
      <c r="BA356" s="110"/>
      <c r="BB356" s="110"/>
      <c r="BC356" s="110"/>
      <c r="BD356" s="110"/>
      <c r="BE356" s="110"/>
      <c r="BF356" s="110"/>
      <c r="BG356" s="110"/>
      <c r="BH356" s="110"/>
      <c r="BI356" s="110"/>
      <c r="BJ356" s="110"/>
      <c r="BK356" s="110"/>
      <c r="BL356" s="110"/>
      <c r="BM356" s="110"/>
      <c r="BN356" s="110"/>
      <c r="BO356" s="110"/>
      <c r="BP356" s="110"/>
      <c r="BQ356" s="110"/>
      <c r="BR356" s="110"/>
      <c r="BS356" s="110"/>
      <c r="BT356" s="110"/>
      <c r="BU356" s="110"/>
      <c r="BV356" s="110"/>
      <c r="BW356" s="110"/>
      <c r="BX356" s="110"/>
      <c r="BY356" s="110"/>
      <c r="BZ356" s="110"/>
      <c r="CA356" s="110"/>
      <c r="CB356" s="110"/>
      <c r="CC356" s="110"/>
      <c r="CD356" s="110"/>
      <c r="CE356" s="110"/>
      <c r="CF356" s="110"/>
      <c r="CG356" s="110"/>
      <c r="CH356" s="110"/>
      <c r="CI356" s="110"/>
      <c r="CJ356" s="110"/>
      <c r="CK356" s="110"/>
      <c r="CL356" s="110"/>
      <c r="CM356" s="110"/>
      <c r="CN356" s="110"/>
      <c r="CO356" s="110"/>
      <c r="CP356" s="110"/>
      <c r="CQ356" s="110"/>
      <c r="CR356" s="110"/>
      <c r="CS356" s="110"/>
      <c r="CT356" s="110"/>
      <c r="CU356" s="110"/>
      <c r="CV356" s="110"/>
      <c r="CW356" s="110"/>
      <c r="CX356" s="110"/>
      <c r="CY356" s="110"/>
      <c r="CZ356" s="110"/>
      <c r="DA356" s="110"/>
      <c r="DB356" s="110"/>
      <c r="DC356" s="110"/>
      <c r="DD356" s="110"/>
      <c r="DE356" s="110"/>
      <c r="DF356" s="110"/>
      <c r="DG356" s="110"/>
      <c r="DH356" s="110"/>
    </row>
    <row r="357" spans="2:112" s="2" customFormat="1" ht="12.75">
      <c r="B357" s="62"/>
      <c r="C357" s="62"/>
      <c r="D357" s="62"/>
      <c r="E357" s="62"/>
      <c r="F357" s="56"/>
      <c r="G357" s="62"/>
      <c r="H357" s="62"/>
      <c r="I357" s="62"/>
      <c r="J357" s="62"/>
      <c r="K357" s="62"/>
      <c r="N357" s="19"/>
      <c r="O357" s="19"/>
      <c r="P357" s="29"/>
      <c r="Q357" s="4"/>
      <c r="V357" s="125"/>
      <c r="W357" s="125"/>
      <c r="X357" s="125"/>
      <c r="Y357" s="125"/>
      <c r="Z357" s="125"/>
      <c r="AA357" s="187"/>
      <c r="AB357" s="187"/>
      <c r="AC357" s="187"/>
      <c r="AD357" s="121"/>
      <c r="AE357" s="121"/>
      <c r="AF357" s="121"/>
      <c r="AG357" s="121"/>
      <c r="AH357" s="102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  <c r="BR357" s="116"/>
      <c r="BS357" s="116"/>
      <c r="BT357" s="116"/>
      <c r="BU357" s="116"/>
      <c r="BV357" s="116"/>
      <c r="BW357" s="116"/>
      <c r="BX357" s="116"/>
      <c r="BY357" s="116"/>
      <c r="BZ357" s="116"/>
      <c r="CA357" s="116"/>
      <c r="CB357" s="116"/>
      <c r="CC357" s="116"/>
      <c r="CD357" s="116"/>
      <c r="CE357" s="116"/>
      <c r="CF357" s="116"/>
      <c r="CG357" s="116"/>
      <c r="CH357" s="116"/>
      <c r="CI357" s="116"/>
      <c r="CJ357" s="116"/>
      <c r="CK357" s="116"/>
      <c r="CL357" s="116"/>
      <c r="CM357" s="116"/>
      <c r="CN357" s="116"/>
      <c r="CO357" s="116"/>
      <c r="CP357" s="116"/>
      <c r="CQ357" s="116"/>
      <c r="CR357" s="116"/>
      <c r="CS357" s="116"/>
      <c r="CT357" s="116"/>
      <c r="CU357" s="116"/>
      <c r="CV357" s="116"/>
      <c r="CW357" s="116"/>
      <c r="CX357" s="116"/>
      <c r="CY357" s="116"/>
      <c r="CZ357" s="116"/>
      <c r="DA357" s="116"/>
      <c r="DB357" s="116"/>
      <c r="DC357" s="116"/>
      <c r="DD357" s="116"/>
      <c r="DE357" s="116"/>
      <c r="DF357" s="116"/>
      <c r="DG357" s="116"/>
      <c r="DH357" s="116"/>
    </row>
    <row r="358" spans="2:112" s="2" customFormat="1" ht="12.75">
      <c r="B358" s="62"/>
      <c r="C358" s="62"/>
      <c r="D358" s="62"/>
      <c r="E358" s="62"/>
      <c r="F358" s="56"/>
      <c r="G358" s="62"/>
      <c r="H358" s="62"/>
      <c r="I358" s="62"/>
      <c r="J358" s="62"/>
      <c r="K358" s="62"/>
      <c r="N358" s="19"/>
      <c r="O358" s="19"/>
      <c r="P358" s="29"/>
      <c r="Q358" s="4"/>
      <c r="V358" s="7"/>
      <c r="W358" s="7"/>
      <c r="X358" s="7"/>
      <c r="Y358" s="7"/>
      <c r="Z358" s="7"/>
      <c r="AA358" s="159"/>
      <c r="AB358" s="159"/>
      <c r="AC358" s="159"/>
      <c r="AD358" s="121"/>
      <c r="AE358" s="121"/>
      <c r="AF358" s="121"/>
      <c r="AG358" s="121"/>
      <c r="AH358" s="102"/>
      <c r="AI358" s="117"/>
      <c r="AJ358" s="117"/>
      <c r="AK358" s="117"/>
      <c r="AL358" s="117"/>
      <c r="AM358" s="117"/>
      <c r="AN358" s="117"/>
      <c r="AO358" s="117"/>
      <c r="AP358" s="110"/>
      <c r="AQ358" s="118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  <c r="BH358" s="110"/>
      <c r="BI358" s="110"/>
      <c r="BJ358" s="110"/>
      <c r="BK358" s="110"/>
      <c r="BL358" s="110"/>
      <c r="BM358" s="110"/>
      <c r="BN358" s="110"/>
      <c r="BO358" s="110"/>
      <c r="BP358" s="110"/>
      <c r="BQ358" s="110"/>
      <c r="BR358" s="110"/>
      <c r="BS358" s="110"/>
      <c r="BT358" s="110"/>
      <c r="BU358" s="110"/>
      <c r="BV358" s="110"/>
      <c r="BW358" s="110"/>
      <c r="BX358" s="110"/>
      <c r="BY358" s="110"/>
      <c r="BZ358" s="110"/>
      <c r="CA358" s="110"/>
      <c r="CB358" s="110"/>
      <c r="CC358" s="110"/>
      <c r="CD358" s="110"/>
      <c r="CE358" s="110"/>
      <c r="CF358" s="110"/>
      <c r="CG358" s="110"/>
      <c r="CH358" s="110"/>
      <c r="CI358" s="110"/>
      <c r="CJ358" s="110"/>
      <c r="CK358" s="110"/>
      <c r="CL358" s="110"/>
      <c r="CM358" s="110"/>
      <c r="CN358" s="110"/>
      <c r="CO358" s="110"/>
      <c r="CP358" s="110"/>
      <c r="CQ358" s="110"/>
      <c r="CR358" s="110"/>
      <c r="CS358" s="110"/>
      <c r="CT358" s="110"/>
      <c r="CU358" s="110"/>
      <c r="CV358" s="110"/>
      <c r="CW358" s="110"/>
      <c r="CX358" s="110"/>
      <c r="CY358" s="110"/>
      <c r="CZ358" s="110"/>
      <c r="DA358" s="110"/>
      <c r="DB358" s="110"/>
      <c r="DC358" s="110"/>
      <c r="DD358" s="110"/>
      <c r="DE358" s="110"/>
      <c r="DF358" s="110"/>
      <c r="DG358" s="110"/>
      <c r="DH358" s="110"/>
    </row>
    <row r="359" spans="2:112" s="2" customFormat="1" ht="12.75">
      <c r="B359" s="62"/>
      <c r="C359" s="62"/>
      <c r="D359" s="62"/>
      <c r="E359" s="62"/>
      <c r="F359" s="56"/>
      <c r="G359" s="62"/>
      <c r="H359" s="62"/>
      <c r="I359" s="62"/>
      <c r="J359" s="62"/>
      <c r="K359" s="62"/>
      <c r="N359" s="19"/>
      <c r="O359" s="19"/>
      <c r="P359" s="29"/>
      <c r="Q359" s="4"/>
      <c r="V359" s="125"/>
      <c r="W359" s="125"/>
      <c r="X359" s="125"/>
      <c r="Y359" s="125"/>
      <c r="Z359" s="125"/>
      <c r="AA359" s="187"/>
      <c r="AB359" s="187"/>
      <c r="AC359" s="187"/>
      <c r="AD359" s="121"/>
      <c r="AE359" s="121"/>
      <c r="AF359" s="121"/>
      <c r="AG359" s="121"/>
      <c r="AH359" s="102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6"/>
      <c r="BU359" s="116"/>
      <c r="BV359" s="116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116"/>
      <c r="CJ359" s="116"/>
      <c r="CK359" s="116"/>
      <c r="CL359" s="116"/>
      <c r="CM359" s="116"/>
      <c r="CN359" s="116"/>
      <c r="CO359" s="116"/>
      <c r="CP359" s="116"/>
      <c r="CQ359" s="116"/>
      <c r="CR359" s="116"/>
      <c r="CS359" s="116"/>
      <c r="CT359" s="116"/>
      <c r="CU359" s="116"/>
      <c r="CV359" s="116"/>
      <c r="CW359" s="116"/>
      <c r="CX359" s="116"/>
      <c r="CY359" s="116"/>
      <c r="CZ359" s="116"/>
      <c r="DA359" s="116"/>
      <c r="DB359" s="116"/>
      <c r="DC359" s="116"/>
      <c r="DD359" s="116"/>
      <c r="DE359" s="116"/>
      <c r="DF359" s="116"/>
      <c r="DG359" s="116"/>
      <c r="DH359" s="116"/>
    </row>
    <row r="360" spans="2:112" s="2" customFormat="1" ht="12.75">
      <c r="B360" s="62"/>
      <c r="C360" s="62"/>
      <c r="D360" s="62"/>
      <c r="E360" s="62"/>
      <c r="F360" s="56"/>
      <c r="G360" s="62"/>
      <c r="H360" s="62"/>
      <c r="I360" s="62"/>
      <c r="J360" s="62"/>
      <c r="K360" s="62"/>
      <c r="N360" s="19"/>
      <c r="O360" s="19"/>
      <c r="P360" s="29"/>
      <c r="Q360" s="4"/>
      <c r="V360" s="7"/>
      <c r="W360" s="7"/>
      <c r="X360" s="7"/>
      <c r="Y360" s="7"/>
      <c r="Z360" s="7"/>
      <c r="AA360" s="159"/>
      <c r="AB360" s="159"/>
      <c r="AC360" s="159"/>
      <c r="AD360" s="121"/>
      <c r="AE360" s="121"/>
      <c r="AF360" s="121"/>
      <c r="AG360" s="121"/>
      <c r="AH360" s="102"/>
      <c r="AI360" s="117"/>
      <c r="AJ360" s="117"/>
      <c r="AK360" s="117"/>
      <c r="AL360" s="117"/>
      <c r="AM360" s="117"/>
      <c r="AN360" s="117"/>
      <c r="AO360" s="117"/>
      <c r="AP360" s="110"/>
      <c r="AQ360" s="118"/>
      <c r="AR360" s="110"/>
      <c r="AS360" s="110"/>
      <c r="AT360" s="110"/>
      <c r="AU360" s="110"/>
      <c r="AV360" s="110"/>
      <c r="AW360" s="110"/>
      <c r="AX360" s="110"/>
      <c r="AY360" s="110"/>
      <c r="AZ360" s="110"/>
      <c r="BA360" s="110"/>
      <c r="BB360" s="110"/>
      <c r="BC360" s="110"/>
      <c r="BD360" s="110"/>
      <c r="BE360" s="110"/>
      <c r="BF360" s="110"/>
      <c r="BG360" s="110"/>
      <c r="BH360" s="110"/>
      <c r="BI360" s="110"/>
      <c r="BJ360" s="110"/>
      <c r="BK360" s="110"/>
      <c r="BL360" s="110"/>
      <c r="BM360" s="110"/>
      <c r="BN360" s="110"/>
      <c r="BO360" s="110"/>
      <c r="BP360" s="110"/>
      <c r="BQ360" s="110"/>
      <c r="BR360" s="110"/>
      <c r="BS360" s="110"/>
      <c r="BT360" s="110"/>
      <c r="BU360" s="110"/>
      <c r="BV360" s="110"/>
      <c r="BW360" s="110"/>
      <c r="BX360" s="110"/>
      <c r="BY360" s="110"/>
      <c r="BZ360" s="110"/>
      <c r="CA360" s="110"/>
      <c r="CB360" s="110"/>
      <c r="CC360" s="110"/>
      <c r="CD360" s="110"/>
      <c r="CE360" s="110"/>
      <c r="CF360" s="110"/>
      <c r="CG360" s="110"/>
      <c r="CH360" s="110"/>
      <c r="CI360" s="110"/>
      <c r="CJ360" s="110"/>
      <c r="CK360" s="110"/>
      <c r="CL360" s="110"/>
      <c r="CM360" s="110"/>
      <c r="CN360" s="110"/>
      <c r="CO360" s="110"/>
      <c r="CP360" s="110"/>
      <c r="CQ360" s="110"/>
      <c r="CR360" s="110"/>
      <c r="CS360" s="110"/>
      <c r="CT360" s="110"/>
      <c r="CU360" s="110"/>
      <c r="CV360" s="110"/>
      <c r="CW360" s="110"/>
      <c r="CX360" s="110"/>
      <c r="CY360" s="110"/>
      <c r="CZ360" s="110"/>
      <c r="DA360" s="110"/>
      <c r="DB360" s="110"/>
      <c r="DC360" s="110"/>
      <c r="DD360" s="110"/>
      <c r="DE360" s="110"/>
      <c r="DF360" s="110"/>
      <c r="DG360" s="110"/>
      <c r="DH360" s="110"/>
    </row>
    <row r="361" spans="2:112" s="2" customFormat="1" ht="12.75">
      <c r="B361" s="62"/>
      <c r="C361" s="62"/>
      <c r="D361" s="62"/>
      <c r="E361" s="62"/>
      <c r="F361" s="56"/>
      <c r="G361" s="62"/>
      <c r="H361" s="62"/>
      <c r="I361" s="62"/>
      <c r="J361" s="62"/>
      <c r="K361" s="62"/>
      <c r="N361" s="19"/>
      <c r="O361" s="19"/>
      <c r="P361" s="29"/>
      <c r="Q361" s="4"/>
      <c r="V361" s="125"/>
      <c r="W361" s="125"/>
      <c r="X361" s="125"/>
      <c r="Y361" s="125"/>
      <c r="Z361" s="125"/>
      <c r="AA361" s="187"/>
      <c r="AB361" s="187"/>
      <c r="AC361" s="187"/>
      <c r="AD361" s="121"/>
      <c r="AE361" s="121"/>
      <c r="AF361" s="121"/>
      <c r="AG361" s="121"/>
      <c r="AH361" s="102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6"/>
      <c r="AS361" s="116"/>
      <c r="AT361" s="116"/>
      <c r="AU361" s="116"/>
      <c r="AV361" s="116"/>
      <c r="AW361" s="116"/>
      <c r="AX361" s="116"/>
      <c r="AY361" s="116"/>
      <c r="AZ361" s="116"/>
      <c r="BA361" s="116"/>
      <c r="BB361" s="116"/>
      <c r="BC361" s="116"/>
      <c r="BD361" s="116"/>
      <c r="BE361" s="116"/>
      <c r="BF361" s="116"/>
      <c r="BG361" s="116"/>
      <c r="BH361" s="116"/>
      <c r="BI361" s="116"/>
      <c r="BJ361" s="116"/>
      <c r="BK361" s="116"/>
      <c r="BL361" s="116"/>
      <c r="BM361" s="116"/>
      <c r="BN361" s="116"/>
      <c r="BO361" s="116"/>
      <c r="BP361" s="116"/>
      <c r="BQ361" s="116"/>
      <c r="BR361" s="116"/>
      <c r="BS361" s="116"/>
      <c r="BT361" s="116"/>
      <c r="BU361" s="116"/>
      <c r="BV361" s="116"/>
      <c r="BW361" s="116"/>
      <c r="BX361" s="116"/>
      <c r="BY361" s="116"/>
      <c r="BZ361" s="116"/>
      <c r="CA361" s="116"/>
      <c r="CB361" s="116"/>
      <c r="CC361" s="116"/>
      <c r="CD361" s="116"/>
      <c r="CE361" s="116"/>
      <c r="CF361" s="116"/>
      <c r="CG361" s="116"/>
      <c r="CH361" s="116"/>
      <c r="CI361" s="116"/>
      <c r="CJ361" s="116"/>
      <c r="CK361" s="116"/>
      <c r="CL361" s="116"/>
      <c r="CM361" s="116"/>
      <c r="CN361" s="116"/>
      <c r="CO361" s="116"/>
      <c r="CP361" s="116"/>
      <c r="CQ361" s="116"/>
      <c r="CR361" s="116"/>
      <c r="CS361" s="116"/>
      <c r="CT361" s="116"/>
      <c r="CU361" s="116"/>
      <c r="CV361" s="116"/>
      <c r="CW361" s="116"/>
      <c r="CX361" s="116"/>
      <c r="CY361" s="116"/>
      <c r="CZ361" s="116"/>
      <c r="DA361" s="116"/>
      <c r="DB361" s="116"/>
      <c r="DC361" s="116"/>
      <c r="DD361" s="116"/>
      <c r="DE361" s="116"/>
      <c r="DF361" s="116"/>
      <c r="DG361" s="116"/>
      <c r="DH361" s="116"/>
    </row>
    <row r="362" spans="2:112" s="2" customFormat="1" ht="12.75">
      <c r="B362" s="62"/>
      <c r="C362" s="62"/>
      <c r="D362" s="62"/>
      <c r="E362" s="62"/>
      <c r="F362" s="56"/>
      <c r="G362" s="62"/>
      <c r="H362" s="62"/>
      <c r="I362" s="62"/>
      <c r="J362" s="62"/>
      <c r="K362" s="62"/>
      <c r="N362" s="19"/>
      <c r="O362" s="19"/>
      <c r="P362" s="29"/>
      <c r="Q362" s="4"/>
      <c r="V362" s="7"/>
      <c r="W362" s="7"/>
      <c r="X362" s="7"/>
      <c r="Y362" s="7"/>
      <c r="Z362" s="7"/>
      <c r="AA362" s="159"/>
      <c r="AB362" s="159"/>
      <c r="AC362" s="159"/>
      <c r="AD362" s="121"/>
      <c r="AE362" s="121"/>
      <c r="AF362" s="121"/>
      <c r="AG362" s="121"/>
      <c r="AH362" s="102"/>
      <c r="AI362" s="117"/>
      <c r="AJ362" s="117"/>
      <c r="AK362" s="117"/>
      <c r="AL362" s="117"/>
      <c r="AM362" s="117"/>
      <c r="AN362" s="117"/>
      <c r="AO362" s="117"/>
      <c r="AP362" s="110"/>
      <c r="AQ362" s="118"/>
      <c r="AR362" s="110"/>
      <c r="AS362" s="110"/>
      <c r="AT362" s="110"/>
      <c r="AU362" s="110"/>
      <c r="AV362" s="110"/>
      <c r="AW362" s="110"/>
      <c r="AX362" s="110"/>
      <c r="AY362" s="110"/>
      <c r="AZ362" s="110"/>
      <c r="BA362" s="110"/>
      <c r="BB362" s="110"/>
      <c r="BC362" s="110"/>
      <c r="BD362" s="110"/>
      <c r="BE362" s="110"/>
      <c r="BF362" s="110"/>
      <c r="BG362" s="110"/>
      <c r="BH362" s="110"/>
      <c r="BI362" s="110"/>
      <c r="BJ362" s="110"/>
      <c r="BK362" s="110"/>
      <c r="BL362" s="110"/>
      <c r="BM362" s="110"/>
      <c r="BN362" s="110"/>
      <c r="BO362" s="110"/>
      <c r="BP362" s="110"/>
      <c r="BQ362" s="110"/>
      <c r="BR362" s="110"/>
      <c r="BS362" s="110"/>
      <c r="BT362" s="110"/>
      <c r="BU362" s="110"/>
      <c r="BV362" s="110"/>
      <c r="BW362" s="110"/>
      <c r="BX362" s="110"/>
      <c r="BY362" s="110"/>
      <c r="BZ362" s="110"/>
      <c r="CA362" s="110"/>
      <c r="CB362" s="110"/>
      <c r="CC362" s="110"/>
      <c r="CD362" s="110"/>
      <c r="CE362" s="110"/>
      <c r="CF362" s="110"/>
      <c r="CG362" s="110"/>
      <c r="CH362" s="110"/>
      <c r="CI362" s="110"/>
      <c r="CJ362" s="110"/>
      <c r="CK362" s="110"/>
      <c r="CL362" s="110"/>
      <c r="CM362" s="110"/>
      <c r="CN362" s="110"/>
      <c r="CO362" s="110"/>
      <c r="CP362" s="110"/>
      <c r="CQ362" s="110"/>
      <c r="CR362" s="110"/>
      <c r="CS362" s="110"/>
      <c r="CT362" s="110"/>
      <c r="CU362" s="110"/>
      <c r="CV362" s="110"/>
      <c r="CW362" s="110"/>
      <c r="CX362" s="110"/>
      <c r="CY362" s="110"/>
      <c r="CZ362" s="110"/>
      <c r="DA362" s="110"/>
      <c r="DB362" s="110"/>
      <c r="DC362" s="110"/>
      <c r="DD362" s="110"/>
      <c r="DE362" s="110"/>
      <c r="DF362" s="110"/>
      <c r="DG362" s="110"/>
      <c r="DH362" s="110"/>
    </row>
    <row r="363" spans="2:112" s="2" customFormat="1" ht="12.75">
      <c r="B363" s="62"/>
      <c r="C363" s="62"/>
      <c r="D363" s="62"/>
      <c r="E363" s="62"/>
      <c r="F363" s="56"/>
      <c r="G363" s="62"/>
      <c r="H363" s="62"/>
      <c r="I363" s="62"/>
      <c r="J363" s="62"/>
      <c r="K363" s="62"/>
      <c r="N363" s="19"/>
      <c r="O363" s="19"/>
      <c r="P363" s="29"/>
      <c r="Q363" s="4"/>
      <c r="V363" s="125"/>
      <c r="W363" s="125"/>
      <c r="X363" s="125"/>
      <c r="Y363" s="125"/>
      <c r="Z363" s="125"/>
      <c r="AA363" s="187"/>
      <c r="AB363" s="187"/>
      <c r="AC363" s="187"/>
      <c r="AD363" s="121"/>
      <c r="AE363" s="121"/>
      <c r="AF363" s="121"/>
      <c r="AG363" s="121"/>
      <c r="AH363" s="102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6"/>
      <c r="AS363" s="116"/>
      <c r="AT363" s="116"/>
      <c r="AU363" s="116"/>
      <c r="AV363" s="116"/>
      <c r="AW363" s="116"/>
      <c r="AX363" s="116"/>
      <c r="AY363" s="116"/>
      <c r="AZ363" s="116"/>
      <c r="BA363" s="116"/>
      <c r="BB363" s="116"/>
      <c r="BC363" s="116"/>
      <c r="BD363" s="116"/>
      <c r="BE363" s="116"/>
      <c r="BF363" s="116"/>
      <c r="BG363" s="116"/>
      <c r="BH363" s="116"/>
      <c r="BI363" s="116"/>
      <c r="BJ363" s="116"/>
      <c r="BK363" s="116"/>
      <c r="BL363" s="116"/>
      <c r="BM363" s="116"/>
      <c r="BN363" s="116"/>
      <c r="BO363" s="116"/>
      <c r="BP363" s="116"/>
      <c r="BQ363" s="116"/>
      <c r="BR363" s="116"/>
      <c r="BS363" s="116"/>
      <c r="BT363" s="116"/>
      <c r="BU363" s="116"/>
      <c r="BV363" s="116"/>
      <c r="BW363" s="116"/>
      <c r="BX363" s="116"/>
      <c r="BY363" s="116"/>
      <c r="BZ363" s="116"/>
      <c r="CA363" s="116"/>
      <c r="CB363" s="116"/>
      <c r="CC363" s="116"/>
      <c r="CD363" s="116"/>
      <c r="CE363" s="116"/>
      <c r="CF363" s="116"/>
      <c r="CG363" s="116"/>
      <c r="CH363" s="116"/>
      <c r="CI363" s="116"/>
      <c r="CJ363" s="116"/>
      <c r="CK363" s="116"/>
      <c r="CL363" s="116"/>
      <c r="CM363" s="116"/>
      <c r="CN363" s="116"/>
      <c r="CO363" s="116"/>
      <c r="CP363" s="116"/>
      <c r="CQ363" s="116"/>
      <c r="CR363" s="116"/>
      <c r="CS363" s="116"/>
      <c r="CT363" s="116"/>
      <c r="CU363" s="116"/>
      <c r="CV363" s="116"/>
      <c r="CW363" s="116"/>
      <c r="CX363" s="116"/>
      <c r="CY363" s="116"/>
      <c r="CZ363" s="116"/>
      <c r="DA363" s="116"/>
      <c r="DB363" s="116"/>
      <c r="DC363" s="116"/>
      <c r="DD363" s="116"/>
      <c r="DE363" s="116"/>
      <c r="DF363" s="116"/>
      <c r="DG363" s="116"/>
      <c r="DH363" s="116"/>
    </row>
    <row r="364" spans="2:112" s="2" customFormat="1" ht="12.75">
      <c r="B364" s="62"/>
      <c r="C364" s="62"/>
      <c r="D364" s="62"/>
      <c r="E364" s="62"/>
      <c r="F364" s="56"/>
      <c r="G364" s="62"/>
      <c r="H364" s="62"/>
      <c r="I364" s="62"/>
      <c r="J364" s="62"/>
      <c r="K364" s="62"/>
      <c r="N364" s="19"/>
      <c r="O364" s="19"/>
      <c r="P364" s="29"/>
      <c r="Q364" s="4"/>
      <c r="V364" s="7"/>
      <c r="W364" s="7"/>
      <c r="X364" s="7"/>
      <c r="Y364" s="7"/>
      <c r="Z364" s="7"/>
      <c r="AA364" s="159"/>
      <c r="AB364" s="159"/>
      <c r="AC364" s="159"/>
      <c r="AD364" s="121"/>
      <c r="AE364" s="121"/>
      <c r="AF364" s="121"/>
      <c r="AG364" s="121"/>
      <c r="AH364" s="102"/>
      <c r="AI364" s="117"/>
      <c r="AJ364" s="117"/>
      <c r="AK364" s="117"/>
      <c r="AL364" s="117"/>
      <c r="AM364" s="117"/>
      <c r="AN364" s="117"/>
      <c r="AO364" s="117"/>
      <c r="AP364" s="110"/>
      <c r="AQ364" s="118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  <c r="BD364" s="110"/>
      <c r="BE364" s="110"/>
      <c r="BF364" s="110"/>
      <c r="BG364" s="110"/>
      <c r="BH364" s="110"/>
      <c r="BI364" s="110"/>
      <c r="BJ364" s="110"/>
      <c r="BK364" s="110"/>
      <c r="BL364" s="110"/>
      <c r="BM364" s="110"/>
      <c r="BN364" s="110"/>
      <c r="BO364" s="110"/>
      <c r="BP364" s="110"/>
      <c r="BQ364" s="110"/>
      <c r="BR364" s="110"/>
      <c r="BS364" s="110"/>
      <c r="BT364" s="110"/>
      <c r="BU364" s="110"/>
      <c r="BV364" s="110"/>
      <c r="BW364" s="110"/>
      <c r="BX364" s="110"/>
      <c r="BY364" s="110"/>
      <c r="BZ364" s="110"/>
      <c r="CA364" s="110"/>
      <c r="CB364" s="110"/>
      <c r="CC364" s="110"/>
      <c r="CD364" s="110"/>
      <c r="CE364" s="110"/>
      <c r="CF364" s="110"/>
      <c r="CG364" s="110"/>
      <c r="CH364" s="110"/>
      <c r="CI364" s="110"/>
      <c r="CJ364" s="110"/>
      <c r="CK364" s="110"/>
      <c r="CL364" s="110"/>
      <c r="CM364" s="110"/>
      <c r="CN364" s="110"/>
      <c r="CO364" s="110"/>
      <c r="CP364" s="110"/>
      <c r="CQ364" s="110"/>
      <c r="CR364" s="110"/>
      <c r="CS364" s="110"/>
      <c r="CT364" s="110"/>
      <c r="CU364" s="110"/>
      <c r="CV364" s="110"/>
      <c r="CW364" s="110"/>
      <c r="CX364" s="110"/>
      <c r="CY364" s="110"/>
      <c r="CZ364" s="110"/>
      <c r="DA364" s="110"/>
      <c r="DB364" s="110"/>
      <c r="DC364" s="110"/>
      <c r="DD364" s="110"/>
      <c r="DE364" s="110"/>
      <c r="DF364" s="110"/>
      <c r="DG364" s="110"/>
      <c r="DH364" s="110"/>
    </row>
    <row r="365" spans="2:112" s="2" customFormat="1" ht="12.75">
      <c r="B365" s="62"/>
      <c r="C365" s="62"/>
      <c r="D365" s="62"/>
      <c r="E365" s="62"/>
      <c r="F365" s="56"/>
      <c r="G365" s="62"/>
      <c r="H365" s="62"/>
      <c r="I365" s="62"/>
      <c r="J365" s="62"/>
      <c r="K365" s="62"/>
      <c r="N365" s="19"/>
      <c r="O365" s="19"/>
      <c r="P365" s="29"/>
      <c r="Q365" s="4"/>
      <c r="V365" s="125"/>
      <c r="W365" s="125"/>
      <c r="X365" s="125"/>
      <c r="Y365" s="125"/>
      <c r="Z365" s="125"/>
      <c r="AA365" s="187"/>
      <c r="AB365" s="187"/>
      <c r="AC365" s="187"/>
      <c r="AD365" s="121"/>
      <c r="AE365" s="121"/>
      <c r="AF365" s="121"/>
      <c r="AG365" s="121"/>
      <c r="AH365" s="102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6"/>
      <c r="AS365" s="116"/>
      <c r="AT365" s="116"/>
      <c r="AU365" s="116"/>
      <c r="AV365" s="116"/>
      <c r="AW365" s="116"/>
      <c r="AX365" s="116"/>
      <c r="AY365" s="116"/>
      <c r="AZ365" s="116"/>
      <c r="BA365" s="116"/>
      <c r="BB365" s="116"/>
      <c r="BC365" s="116"/>
      <c r="BD365" s="116"/>
      <c r="BE365" s="116"/>
      <c r="BF365" s="116"/>
      <c r="BG365" s="116"/>
      <c r="BH365" s="116"/>
      <c r="BI365" s="116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CB365" s="116"/>
      <c r="CC365" s="116"/>
      <c r="CD365" s="116"/>
      <c r="CE365" s="116"/>
      <c r="CF365" s="116"/>
      <c r="CG365" s="116"/>
      <c r="CH365" s="116"/>
      <c r="CI365" s="116"/>
      <c r="CJ365" s="116"/>
      <c r="CK365" s="116"/>
      <c r="CL365" s="116"/>
      <c r="CM365" s="116"/>
      <c r="CN365" s="116"/>
      <c r="CO365" s="116"/>
      <c r="CP365" s="116"/>
      <c r="CQ365" s="116"/>
      <c r="CR365" s="116"/>
      <c r="CS365" s="116"/>
      <c r="CT365" s="116"/>
      <c r="CU365" s="116"/>
      <c r="CV365" s="116"/>
      <c r="CW365" s="116"/>
      <c r="CX365" s="116"/>
      <c r="CY365" s="116"/>
      <c r="CZ365" s="116"/>
      <c r="DA365" s="116"/>
      <c r="DB365" s="116"/>
      <c r="DC365" s="116"/>
      <c r="DD365" s="116"/>
      <c r="DE365" s="116"/>
      <c r="DF365" s="116"/>
      <c r="DG365" s="116"/>
      <c r="DH365" s="116"/>
    </row>
    <row r="366" spans="2:112" s="2" customFormat="1" ht="12.75">
      <c r="B366" s="62"/>
      <c r="C366" s="62"/>
      <c r="D366" s="62"/>
      <c r="E366" s="62"/>
      <c r="F366" s="56"/>
      <c r="G366" s="62"/>
      <c r="H366" s="62"/>
      <c r="I366" s="62"/>
      <c r="J366" s="62"/>
      <c r="K366" s="62"/>
      <c r="N366" s="19"/>
      <c r="O366" s="19"/>
      <c r="P366" s="29"/>
      <c r="Q366" s="4"/>
      <c r="V366" s="7"/>
      <c r="W366" s="7"/>
      <c r="X366" s="7"/>
      <c r="Y366" s="7"/>
      <c r="Z366" s="7"/>
      <c r="AA366" s="159"/>
      <c r="AB366" s="159"/>
      <c r="AC366" s="159"/>
      <c r="AD366" s="121"/>
      <c r="AE366" s="121"/>
      <c r="AF366" s="121"/>
      <c r="AG366" s="121"/>
      <c r="AH366" s="102"/>
      <c r="AI366" s="117"/>
      <c r="AJ366" s="117"/>
      <c r="AK366" s="117"/>
      <c r="AL366" s="117"/>
      <c r="AM366" s="117"/>
      <c r="AN366" s="117"/>
      <c r="AO366" s="117"/>
      <c r="AP366" s="110"/>
      <c r="AQ366" s="118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  <c r="BH366" s="110"/>
      <c r="BI366" s="110"/>
      <c r="BJ366" s="110"/>
      <c r="BK366" s="110"/>
      <c r="BL366" s="110"/>
      <c r="BM366" s="110"/>
      <c r="BN366" s="110"/>
      <c r="BO366" s="110"/>
      <c r="BP366" s="110"/>
      <c r="BQ366" s="110"/>
      <c r="BR366" s="110"/>
      <c r="BS366" s="110"/>
      <c r="BT366" s="110"/>
      <c r="BU366" s="110"/>
      <c r="BV366" s="110"/>
      <c r="BW366" s="110"/>
      <c r="BX366" s="110"/>
      <c r="BY366" s="110"/>
      <c r="BZ366" s="110"/>
      <c r="CA366" s="110"/>
      <c r="CB366" s="110"/>
      <c r="CC366" s="110"/>
      <c r="CD366" s="110"/>
      <c r="CE366" s="110"/>
      <c r="CF366" s="110"/>
      <c r="CG366" s="110"/>
      <c r="CH366" s="110"/>
      <c r="CI366" s="110"/>
      <c r="CJ366" s="110"/>
      <c r="CK366" s="110"/>
      <c r="CL366" s="110"/>
      <c r="CM366" s="110"/>
      <c r="CN366" s="110"/>
      <c r="CO366" s="110"/>
      <c r="CP366" s="110"/>
      <c r="CQ366" s="110"/>
      <c r="CR366" s="110"/>
      <c r="CS366" s="110"/>
      <c r="CT366" s="110"/>
      <c r="CU366" s="110"/>
      <c r="CV366" s="110"/>
      <c r="CW366" s="110"/>
      <c r="CX366" s="110"/>
      <c r="CY366" s="110"/>
      <c r="CZ366" s="110"/>
      <c r="DA366" s="110"/>
      <c r="DB366" s="110"/>
      <c r="DC366" s="110"/>
      <c r="DD366" s="110"/>
      <c r="DE366" s="110"/>
      <c r="DF366" s="110"/>
      <c r="DG366" s="110"/>
      <c r="DH366" s="110"/>
    </row>
    <row r="367" spans="2:112" s="2" customFormat="1" ht="12.75">
      <c r="B367" s="62"/>
      <c r="C367" s="62"/>
      <c r="D367" s="62"/>
      <c r="E367" s="62"/>
      <c r="F367" s="56"/>
      <c r="G367" s="62"/>
      <c r="H367" s="62"/>
      <c r="I367" s="62"/>
      <c r="J367" s="62"/>
      <c r="K367" s="62"/>
      <c r="N367" s="19"/>
      <c r="O367" s="19"/>
      <c r="P367" s="29"/>
      <c r="Q367" s="4"/>
      <c r="V367" s="125"/>
      <c r="W367" s="125"/>
      <c r="X367" s="125"/>
      <c r="Y367" s="125"/>
      <c r="Z367" s="125"/>
      <c r="AA367" s="187"/>
      <c r="AB367" s="187"/>
      <c r="AC367" s="187"/>
      <c r="AD367" s="121"/>
      <c r="AE367" s="121"/>
      <c r="AF367" s="121"/>
      <c r="AG367" s="121"/>
      <c r="AH367" s="102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  <c r="BV367" s="116"/>
      <c r="BW367" s="116"/>
      <c r="BX367" s="116"/>
      <c r="BY367" s="116"/>
      <c r="BZ367" s="116"/>
      <c r="CA367" s="116"/>
      <c r="CB367" s="116"/>
      <c r="CC367" s="116"/>
      <c r="CD367" s="116"/>
      <c r="CE367" s="116"/>
      <c r="CF367" s="116"/>
      <c r="CG367" s="116"/>
      <c r="CH367" s="116"/>
      <c r="CI367" s="116"/>
      <c r="CJ367" s="116"/>
      <c r="CK367" s="116"/>
      <c r="CL367" s="116"/>
      <c r="CM367" s="116"/>
      <c r="CN367" s="116"/>
      <c r="CO367" s="116"/>
      <c r="CP367" s="116"/>
      <c r="CQ367" s="116"/>
      <c r="CR367" s="116"/>
      <c r="CS367" s="116"/>
      <c r="CT367" s="116"/>
      <c r="CU367" s="116"/>
      <c r="CV367" s="116"/>
      <c r="CW367" s="116"/>
      <c r="CX367" s="116"/>
      <c r="CY367" s="116"/>
      <c r="CZ367" s="116"/>
      <c r="DA367" s="116"/>
      <c r="DB367" s="116"/>
      <c r="DC367" s="116"/>
      <c r="DD367" s="116"/>
      <c r="DE367" s="116"/>
      <c r="DF367" s="116"/>
      <c r="DG367" s="116"/>
      <c r="DH367" s="116"/>
    </row>
    <row r="368" spans="2:112" s="2" customFormat="1" ht="12.75">
      <c r="B368" s="62"/>
      <c r="C368" s="62"/>
      <c r="D368" s="62"/>
      <c r="E368" s="62"/>
      <c r="F368" s="56"/>
      <c r="G368" s="62"/>
      <c r="H368" s="62"/>
      <c r="I368" s="62"/>
      <c r="J368" s="62"/>
      <c r="K368" s="62"/>
      <c r="N368" s="19"/>
      <c r="O368" s="19"/>
      <c r="P368" s="29"/>
      <c r="Q368" s="4"/>
      <c r="V368" s="7"/>
      <c r="W368" s="7"/>
      <c r="X368" s="7"/>
      <c r="Y368" s="7"/>
      <c r="Z368" s="7"/>
      <c r="AA368" s="159"/>
      <c r="AB368" s="159"/>
      <c r="AC368" s="159"/>
      <c r="AD368" s="121"/>
      <c r="AE368" s="121"/>
      <c r="AF368" s="121"/>
      <c r="AG368" s="121"/>
      <c r="AH368" s="102"/>
      <c r="AI368" s="117"/>
      <c r="AJ368" s="117"/>
      <c r="AK368" s="117"/>
      <c r="AL368" s="117"/>
      <c r="AM368" s="117"/>
      <c r="AN368" s="117"/>
      <c r="AO368" s="117"/>
      <c r="AP368" s="110"/>
      <c r="AQ368" s="118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0"/>
      <c r="BN368" s="110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0"/>
      <c r="BZ368" s="110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10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0"/>
      <c r="CX368" s="110"/>
      <c r="CY368" s="110"/>
      <c r="CZ368" s="110"/>
      <c r="DA368" s="110"/>
      <c r="DB368" s="110"/>
      <c r="DC368" s="110"/>
      <c r="DD368" s="110"/>
      <c r="DE368" s="110"/>
      <c r="DF368" s="110"/>
      <c r="DG368" s="110"/>
      <c r="DH368" s="110"/>
    </row>
    <row r="369" spans="2:112" s="2" customFormat="1" ht="12.75">
      <c r="B369" s="62"/>
      <c r="C369" s="62"/>
      <c r="D369" s="62"/>
      <c r="E369" s="62"/>
      <c r="F369" s="56"/>
      <c r="G369" s="62"/>
      <c r="H369" s="62"/>
      <c r="I369" s="62"/>
      <c r="J369" s="62"/>
      <c r="K369" s="62"/>
      <c r="N369" s="19"/>
      <c r="O369" s="19"/>
      <c r="P369" s="29"/>
      <c r="Q369" s="4"/>
      <c r="V369" s="125"/>
      <c r="W369" s="125"/>
      <c r="X369" s="125"/>
      <c r="Y369" s="125"/>
      <c r="Z369" s="125"/>
      <c r="AA369" s="187"/>
      <c r="AB369" s="187"/>
      <c r="AC369" s="187"/>
      <c r="AD369" s="121"/>
      <c r="AE369" s="121"/>
      <c r="AF369" s="121"/>
      <c r="AG369" s="121"/>
      <c r="AH369" s="102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6"/>
      <c r="AS369" s="116"/>
      <c r="AT369" s="116"/>
      <c r="AU369" s="116"/>
      <c r="AV369" s="116"/>
      <c r="AW369" s="116"/>
      <c r="AX369" s="116"/>
      <c r="AY369" s="116"/>
      <c r="AZ369" s="116"/>
      <c r="BA369" s="116"/>
      <c r="BB369" s="116"/>
      <c r="BC369" s="116"/>
      <c r="BD369" s="116"/>
      <c r="BE369" s="116"/>
      <c r="BF369" s="116"/>
      <c r="BG369" s="116"/>
      <c r="BH369" s="116"/>
      <c r="BI369" s="116"/>
      <c r="BJ369" s="116"/>
      <c r="BK369" s="116"/>
      <c r="BL369" s="116"/>
      <c r="BM369" s="116"/>
      <c r="BN369" s="116"/>
      <c r="BO369" s="116"/>
      <c r="BP369" s="116"/>
      <c r="BQ369" s="116"/>
      <c r="BR369" s="116"/>
      <c r="BS369" s="116"/>
      <c r="BT369" s="116"/>
      <c r="BU369" s="116"/>
      <c r="BV369" s="116"/>
      <c r="BW369" s="116"/>
      <c r="BX369" s="116"/>
      <c r="BY369" s="116"/>
      <c r="BZ369" s="116"/>
      <c r="CA369" s="116"/>
      <c r="CB369" s="116"/>
      <c r="CC369" s="116"/>
      <c r="CD369" s="116"/>
      <c r="CE369" s="116"/>
      <c r="CF369" s="116"/>
      <c r="CG369" s="116"/>
      <c r="CH369" s="116"/>
      <c r="CI369" s="116"/>
      <c r="CJ369" s="116"/>
      <c r="CK369" s="116"/>
      <c r="CL369" s="116"/>
      <c r="CM369" s="116"/>
      <c r="CN369" s="116"/>
      <c r="CO369" s="116"/>
      <c r="CP369" s="116"/>
      <c r="CQ369" s="116"/>
      <c r="CR369" s="116"/>
      <c r="CS369" s="116"/>
      <c r="CT369" s="116"/>
      <c r="CU369" s="116"/>
      <c r="CV369" s="116"/>
      <c r="CW369" s="116"/>
      <c r="CX369" s="116"/>
      <c r="CY369" s="116"/>
      <c r="CZ369" s="116"/>
      <c r="DA369" s="116"/>
      <c r="DB369" s="116"/>
      <c r="DC369" s="116"/>
      <c r="DD369" s="116"/>
      <c r="DE369" s="116"/>
      <c r="DF369" s="116"/>
      <c r="DG369" s="116"/>
      <c r="DH369" s="116"/>
    </row>
    <row r="370" spans="2:112" s="2" customFormat="1" ht="12.75">
      <c r="B370" s="62"/>
      <c r="C370" s="62"/>
      <c r="D370" s="62"/>
      <c r="E370" s="62"/>
      <c r="F370" s="56"/>
      <c r="G370" s="62"/>
      <c r="H370" s="62"/>
      <c r="I370" s="62"/>
      <c r="J370" s="62"/>
      <c r="K370" s="62"/>
      <c r="N370" s="19"/>
      <c r="O370" s="19"/>
      <c r="P370" s="29"/>
      <c r="Q370" s="4"/>
      <c r="V370" s="7"/>
      <c r="W370" s="7"/>
      <c r="X370" s="7"/>
      <c r="Y370" s="7"/>
      <c r="Z370" s="7"/>
      <c r="AA370" s="159"/>
      <c r="AB370" s="159"/>
      <c r="AC370" s="159"/>
      <c r="AD370" s="121"/>
      <c r="AE370" s="121"/>
      <c r="AF370" s="121"/>
      <c r="AG370" s="121"/>
      <c r="AH370" s="102"/>
      <c r="AI370" s="117"/>
      <c r="AJ370" s="117"/>
      <c r="AK370" s="117"/>
      <c r="AL370" s="117"/>
      <c r="AM370" s="117"/>
      <c r="AN370" s="117"/>
      <c r="AO370" s="117"/>
      <c r="AP370" s="110"/>
      <c r="AQ370" s="118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  <c r="BD370" s="110"/>
      <c r="BE370" s="110"/>
      <c r="BF370" s="110"/>
      <c r="BG370" s="110"/>
      <c r="BH370" s="110"/>
      <c r="BI370" s="110"/>
      <c r="BJ370" s="110"/>
      <c r="BK370" s="110"/>
      <c r="BL370" s="110"/>
      <c r="BM370" s="110"/>
      <c r="BN370" s="110"/>
      <c r="BO370" s="110"/>
      <c r="BP370" s="110"/>
      <c r="BQ370" s="110"/>
      <c r="BR370" s="110"/>
      <c r="BS370" s="110"/>
      <c r="BT370" s="110"/>
      <c r="BU370" s="110"/>
      <c r="BV370" s="110"/>
      <c r="BW370" s="110"/>
      <c r="BX370" s="110"/>
      <c r="BY370" s="110"/>
      <c r="BZ370" s="110"/>
      <c r="CA370" s="110"/>
      <c r="CB370" s="110"/>
      <c r="CC370" s="110"/>
      <c r="CD370" s="110"/>
      <c r="CE370" s="110"/>
      <c r="CF370" s="110"/>
      <c r="CG370" s="110"/>
      <c r="CH370" s="110"/>
      <c r="CI370" s="110"/>
      <c r="CJ370" s="110"/>
      <c r="CK370" s="110"/>
      <c r="CL370" s="110"/>
      <c r="CM370" s="110"/>
      <c r="CN370" s="110"/>
      <c r="CO370" s="110"/>
      <c r="CP370" s="110"/>
      <c r="CQ370" s="110"/>
      <c r="CR370" s="110"/>
      <c r="CS370" s="110"/>
      <c r="CT370" s="110"/>
      <c r="CU370" s="110"/>
      <c r="CV370" s="110"/>
      <c r="CW370" s="110"/>
      <c r="CX370" s="110"/>
      <c r="CY370" s="110"/>
      <c r="CZ370" s="110"/>
      <c r="DA370" s="110"/>
      <c r="DB370" s="110"/>
      <c r="DC370" s="110"/>
      <c r="DD370" s="110"/>
      <c r="DE370" s="110"/>
      <c r="DF370" s="110"/>
      <c r="DG370" s="110"/>
      <c r="DH370" s="110"/>
    </row>
    <row r="371" spans="2:112" s="2" customFormat="1" ht="12.75">
      <c r="B371" s="62"/>
      <c r="C371" s="62"/>
      <c r="D371" s="62"/>
      <c r="E371" s="62"/>
      <c r="F371" s="56"/>
      <c r="G371" s="62"/>
      <c r="H371" s="62"/>
      <c r="I371" s="62"/>
      <c r="J371" s="62"/>
      <c r="K371" s="62"/>
      <c r="N371" s="19"/>
      <c r="O371" s="19"/>
      <c r="P371" s="29"/>
      <c r="Q371" s="4"/>
      <c r="V371" s="125"/>
      <c r="W371" s="125"/>
      <c r="X371" s="125"/>
      <c r="Y371" s="125"/>
      <c r="Z371" s="125"/>
      <c r="AA371" s="187"/>
      <c r="AB371" s="187"/>
      <c r="AC371" s="187"/>
      <c r="AD371" s="121"/>
      <c r="AE371" s="121"/>
      <c r="AF371" s="121"/>
      <c r="AG371" s="121"/>
      <c r="AH371" s="102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6"/>
      <c r="AS371" s="116"/>
      <c r="AT371" s="116"/>
      <c r="AU371" s="116"/>
      <c r="AV371" s="116"/>
      <c r="AW371" s="116"/>
      <c r="AX371" s="116"/>
      <c r="AY371" s="116"/>
      <c r="AZ371" s="116"/>
      <c r="BA371" s="116"/>
      <c r="BB371" s="116"/>
      <c r="BC371" s="116"/>
      <c r="BD371" s="116"/>
      <c r="BE371" s="116"/>
      <c r="BF371" s="116"/>
      <c r="BG371" s="116"/>
      <c r="BH371" s="116"/>
      <c r="BI371" s="116"/>
      <c r="BJ371" s="116"/>
      <c r="BK371" s="116"/>
      <c r="BL371" s="116"/>
      <c r="BM371" s="116"/>
      <c r="BN371" s="116"/>
      <c r="BO371" s="116"/>
      <c r="BP371" s="116"/>
      <c r="BQ371" s="116"/>
      <c r="BR371" s="116"/>
      <c r="BS371" s="116"/>
      <c r="BT371" s="116"/>
      <c r="BU371" s="116"/>
      <c r="BV371" s="116"/>
      <c r="BW371" s="116"/>
      <c r="BX371" s="116"/>
      <c r="BY371" s="116"/>
      <c r="BZ371" s="116"/>
      <c r="CA371" s="116"/>
      <c r="CB371" s="116"/>
      <c r="CC371" s="116"/>
      <c r="CD371" s="116"/>
      <c r="CE371" s="116"/>
      <c r="CF371" s="116"/>
      <c r="CG371" s="116"/>
      <c r="CH371" s="116"/>
      <c r="CI371" s="116"/>
      <c r="CJ371" s="116"/>
      <c r="CK371" s="116"/>
      <c r="CL371" s="116"/>
      <c r="CM371" s="116"/>
      <c r="CN371" s="116"/>
      <c r="CO371" s="116"/>
      <c r="CP371" s="116"/>
      <c r="CQ371" s="116"/>
      <c r="CR371" s="116"/>
      <c r="CS371" s="116"/>
      <c r="CT371" s="116"/>
      <c r="CU371" s="116"/>
      <c r="CV371" s="116"/>
      <c r="CW371" s="116"/>
      <c r="CX371" s="116"/>
      <c r="CY371" s="116"/>
      <c r="CZ371" s="116"/>
      <c r="DA371" s="116"/>
      <c r="DB371" s="116"/>
      <c r="DC371" s="116"/>
      <c r="DD371" s="116"/>
      <c r="DE371" s="116"/>
      <c r="DF371" s="116"/>
      <c r="DG371" s="116"/>
      <c r="DH371" s="116"/>
    </row>
    <row r="372" spans="2:112" s="2" customFormat="1" ht="12.75">
      <c r="B372" s="62"/>
      <c r="C372" s="62"/>
      <c r="D372" s="62"/>
      <c r="E372" s="62"/>
      <c r="F372" s="56"/>
      <c r="G372" s="62"/>
      <c r="H372" s="62"/>
      <c r="I372" s="62"/>
      <c r="J372" s="62"/>
      <c r="K372" s="62"/>
      <c r="N372" s="19"/>
      <c r="O372" s="19"/>
      <c r="P372" s="29"/>
      <c r="Q372" s="4"/>
      <c r="V372" s="7"/>
      <c r="W372" s="7"/>
      <c r="X372" s="7"/>
      <c r="Y372" s="7"/>
      <c r="Z372" s="7"/>
      <c r="AA372" s="159"/>
      <c r="AB372" s="159"/>
      <c r="AC372" s="159"/>
      <c r="AD372" s="121"/>
      <c r="AE372" s="121"/>
      <c r="AF372" s="121"/>
      <c r="AG372" s="121"/>
      <c r="AH372" s="102"/>
      <c r="AI372" s="117"/>
      <c r="AJ372" s="117"/>
      <c r="AK372" s="117"/>
      <c r="AL372" s="117"/>
      <c r="AM372" s="117"/>
      <c r="AN372" s="117"/>
      <c r="AO372" s="117"/>
      <c r="AP372" s="110"/>
      <c r="AQ372" s="118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  <c r="BD372" s="110"/>
      <c r="BE372" s="110"/>
      <c r="BF372" s="110"/>
      <c r="BG372" s="110"/>
      <c r="BH372" s="110"/>
      <c r="BI372" s="110"/>
      <c r="BJ372" s="110"/>
      <c r="BK372" s="110"/>
      <c r="BL372" s="110"/>
      <c r="BM372" s="110"/>
      <c r="BN372" s="110"/>
      <c r="BO372" s="110"/>
      <c r="BP372" s="110"/>
      <c r="BQ372" s="110"/>
      <c r="BR372" s="110"/>
      <c r="BS372" s="110"/>
      <c r="BT372" s="110"/>
      <c r="BU372" s="110"/>
      <c r="BV372" s="110"/>
      <c r="BW372" s="110"/>
      <c r="BX372" s="110"/>
      <c r="BY372" s="110"/>
      <c r="BZ372" s="110"/>
      <c r="CA372" s="110"/>
      <c r="CB372" s="110"/>
      <c r="CC372" s="110"/>
      <c r="CD372" s="110"/>
      <c r="CE372" s="110"/>
      <c r="CF372" s="110"/>
      <c r="CG372" s="110"/>
      <c r="CH372" s="110"/>
      <c r="CI372" s="110"/>
      <c r="CJ372" s="110"/>
      <c r="CK372" s="110"/>
      <c r="CL372" s="110"/>
      <c r="CM372" s="110"/>
      <c r="CN372" s="110"/>
      <c r="CO372" s="110"/>
      <c r="CP372" s="110"/>
      <c r="CQ372" s="110"/>
      <c r="CR372" s="110"/>
      <c r="CS372" s="110"/>
      <c r="CT372" s="110"/>
      <c r="CU372" s="110"/>
      <c r="CV372" s="110"/>
      <c r="CW372" s="110"/>
      <c r="CX372" s="110"/>
      <c r="CY372" s="110"/>
      <c r="CZ372" s="110"/>
      <c r="DA372" s="110"/>
      <c r="DB372" s="110"/>
      <c r="DC372" s="110"/>
      <c r="DD372" s="110"/>
      <c r="DE372" s="110"/>
      <c r="DF372" s="110"/>
      <c r="DG372" s="110"/>
      <c r="DH372" s="110"/>
    </row>
    <row r="373" spans="2:112" s="2" customFormat="1" ht="12.75">
      <c r="B373" s="62"/>
      <c r="C373" s="62"/>
      <c r="D373" s="62"/>
      <c r="E373" s="62"/>
      <c r="F373" s="56"/>
      <c r="G373" s="62"/>
      <c r="H373" s="62"/>
      <c r="I373" s="62"/>
      <c r="J373" s="62"/>
      <c r="K373" s="62"/>
      <c r="N373" s="19"/>
      <c r="O373" s="19"/>
      <c r="P373" s="29"/>
      <c r="Q373" s="4"/>
      <c r="V373" s="125"/>
      <c r="W373" s="125"/>
      <c r="X373" s="125"/>
      <c r="Y373" s="125"/>
      <c r="Z373" s="125"/>
      <c r="AA373" s="187"/>
      <c r="AB373" s="187"/>
      <c r="AC373" s="187"/>
      <c r="AD373" s="121"/>
      <c r="AE373" s="121"/>
      <c r="AF373" s="121"/>
      <c r="AG373" s="121"/>
      <c r="AH373" s="102"/>
      <c r="AI373" s="115"/>
      <c r="AJ373" s="115"/>
      <c r="AK373" s="115"/>
      <c r="AL373" s="115"/>
      <c r="AM373" s="115"/>
      <c r="AN373" s="115"/>
      <c r="AO373" s="115"/>
      <c r="AP373" s="115"/>
      <c r="AQ373" s="115"/>
      <c r="AR373" s="116"/>
      <c r="AS373" s="116"/>
      <c r="AT373" s="116"/>
      <c r="AU373" s="116"/>
      <c r="AV373" s="116"/>
      <c r="AW373" s="116"/>
      <c r="AX373" s="116"/>
      <c r="AY373" s="116"/>
      <c r="AZ373" s="116"/>
      <c r="BA373" s="116"/>
      <c r="BB373" s="116"/>
      <c r="BC373" s="116"/>
      <c r="BD373" s="116"/>
      <c r="BE373" s="116"/>
      <c r="BF373" s="116"/>
      <c r="BG373" s="116"/>
      <c r="BH373" s="116"/>
      <c r="BI373" s="116"/>
      <c r="BJ373" s="116"/>
      <c r="BK373" s="116"/>
      <c r="BL373" s="116"/>
      <c r="BM373" s="116"/>
      <c r="BN373" s="116"/>
      <c r="BO373" s="116"/>
      <c r="BP373" s="116"/>
      <c r="BQ373" s="116"/>
      <c r="BR373" s="116"/>
      <c r="BS373" s="116"/>
      <c r="BT373" s="116"/>
      <c r="BU373" s="116"/>
      <c r="BV373" s="116"/>
      <c r="BW373" s="116"/>
      <c r="BX373" s="116"/>
      <c r="BY373" s="116"/>
      <c r="BZ373" s="116"/>
      <c r="CA373" s="116"/>
      <c r="CB373" s="116"/>
      <c r="CC373" s="116"/>
      <c r="CD373" s="116"/>
      <c r="CE373" s="116"/>
      <c r="CF373" s="116"/>
      <c r="CG373" s="116"/>
      <c r="CH373" s="116"/>
      <c r="CI373" s="116"/>
      <c r="CJ373" s="116"/>
      <c r="CK373" s="116"/>
      <c r="CL373" s="116"/>
      <c r="CM373" s="116"/>
      <c r="CN373" s="116"/>
      <c r="CO373" s="116"/>
      <c r="CP373" s="116"/>
      <c r="CQ373" s="116"/>
      <c r="CR373" s="116"/>
      <c r="CS373" s="116"/>
      <c r="CT373" s="116"/>
      <c r="CU373" s="116"/>
      <c r="CV373" s="116"/>
      <c r="CW373" s="116"/>
      <c r="CX373" s="116"/>
      <c r="CY373" s="116"/>
      <c r="CZ373" s="116"/>
      <c r="DA373" s="116"/>
      <c r="DB373" s="116"/>
      <c r="DC373" s="116"/>
      <c r="DD373" s="116"/>
      <c r="DE373" s="116"/>
      <c r="DF373" s="116"/>
      <c r="DG373" s="116"/>
      <c r="DH373" s="116"/>
    </row>
    <row r="374" spans="2:112" s="2" customFormat="1" ht="12.75">
      <c r="B374" s="62"/>
      <c r="C374" s="62"/>
      <c r="D374" s="62"/>
      <c r="E374" s="62"/>
      <c r="F374" s="56"/>
      <c r="G374" s="62"/>
      <c r="H374" s="62"/>
      <c r="I374" s="62"/>
      <c r="J374" s="62"/>
      <c r="K374" s="62"/>
      <c r="N374" s="19"/>
      <c r="O374" s="19"/>
      <c r="P374" s="29"/>
      <c r="Q374" s="4"/>
      <c r="V374" s="7"/>
      <c r="W374" s="7"/>
      <c r="X374" s="7"/>
      <c r="Y374" s="7"/>
      <c r="Z374" s="7"/>
      <c r="AA374" s="159"/>
      <c r="AB374" s="159"/>
      <c r="AC374" s="159"/>
      <c r="AD374" s="121"/>
      <c r="AE374" s="121"/>
      <c r="AF374" s="121"/>
      <c r="AG374" s="121"/>
      <c r="AH374" s="102"/>
      <c r="AI374" s="117"/>
      <c r="AJ374" s="117"/>
      <c r="AK374" s="117"/>
      <c r="AL374" s="117"/>
      <c r="AM374" s="117"/>
      <c r="AN374" s="117"/>
      <c r="AO374" s="117"/>
      <c r="AP374" s="110"/>
      <c r="AQ374" s="118"/>
      <c r="AR374" s="110"/>
      <c r="AS374" s="110"/>
      <c r="AT374" s="110"/>
      <c r="AU374" s="110"/>
      <c r="AV374" s="110"/>
      <c r="AW374" s="110"/>
      <c r="AX374" s="110"/>
      <c r="AY374" s="110"/>
      <c r="AZ374" s="110"/>
      <c r="BA374" s="110"/>
      <c r="BB374" s="110"/>
      <c r="BC374" s="110"/>
      <c r="BD374" s="110"/>
      <c r="BE374" s="110"/>
      <c r="BF374" s="110"/>
      <c r="BG374" s="110"/>
      <c r="BH374" s="110"/>
      <c r="BI374" s="110"/>
      <c r="BJ374" s="110"/>
      <c r="BK374" s="110"/>
      <c r="BL374" s="110"/>
      <c r="BM374" s="110"/>
      <c r="BN374" s="110"/>
      <c r="BO374" s="110"/>
      <c r="BP374" s="110"/>
      <c r="BQ374" s="110"/>
      <c r="BR374" s="110"/>
      <c r="BS374" s="110"/>
      <c r="BT374" s="110"/>
      <c r="BU374" s="110"/>
      <c r="BV374" s="110"/>
      <c r="BW374" s="110"/>
      <c r="BX374" s="110"/>
      <c r="BY374" s="110"/>
      <c r="BZ374" s="110"/>
      <c r="CA374" s="110"/>
      <c r="CB374" s="110"/>
      <c r="CC374" s="110"/>
      <c r="CD374" s="110"/>
      <c r="CE374" s="110"/>
      <c r="CF374" s="110"/>
      <c r="CG374" s="110"/>
      <c r="CH374" s="110"/>
      <c r="CI374" s="110"/>
      <c r="CJ374" s="110"/>
      <c r="CK374" s="110"/>
      <c r="CL374" s="110"/>
      <c r="CM374" s="110"/>
      <c r="CN374" s="110"/>
      <c r="CO374" s="110"/>
      <c r="CP374" s="110"/>
      <c r="CQ374" s="110"/>
      <c r="CR374" s="110"/>
      <c r="CS374" s="110"/>
      <c r="CT374" s="110"/>
      <c r="CU374" s="110"/>
      <c r="CV374" s="110"/>
      <c r="CW374" s="110"/>
      <c r="CX374" s="110"/>
      <c r="CY374" s="110"/>
      <c r="CZ374" s="110"/>
      <c r="DA374" s="110"/>
      <c r="DB374" s="110"/>
      <c r="DC374" s="110"/>
      <c r="DD374" s="110"/>
      <c r="DE374" s="110"/>
      <c r="DF374" s="110"/>
      <c r="DG374" s="110"/>
      <c r="DH374" s="110"/>
    </row>
    <row r="375" spans="2:112" s="2" customFormat="1" ht="12.75">
      <c r="B375" s="62"/>
      <c r="C375" s="62"/>
      <c r="D375" s="62"/>
      <c r="E375" s="62"/>
      <c r="F375" s="56"/>
      <c r="G375" s="62"/>
      <c r="H375" s="62"/>
      <c r="I375" s="62"/>
      <c r="J375" s="62"/>
      <c r="K375" s="62"/>
      <c r="N375" s="19"/>
      <c r="O375" s="19"/>
      <c r="P375" s="29"/>
      <c r="Q375" s="4"/>
      <c r="V375" s="125"/>
      <c r="W375" s="125"/>
      <c r="X375" s="125"/>
      <c r="Y375" s="125"/>
      <c r="Z375" s="125"/>
      <c r="AA375" s="187"/>
      <c r="AB375" s="187"/>
      <c r="AC375" s="187"/>
      <c r="AD375" s="121"/>
      <c r="AE375" s="121"/>
      <c r="AF375" s="121"/>
      <c r="AG375" s="121"/>
      <c r="AH375" s="102"/>
      <c r="AI375" s="115"/>
      <c r="AJ375" s="115"/>
      <c r="AK375" s="115"/>
      <c r="AL375" s="115"/>
      <c r="AM375" s="115"/>
      <c r="AN375" s="115"/>
      <c r="AO375" s="115"/>
      <c r="AP375" s="115"/>
      <c r="AQ375" s="115"/>
      <c r="AR375" s="116"/>
      <c r="AS375" s="116"/>
      <c r="AT375" s="116"/>
      <c r="AU375" s="116"/>
      <c r="AV375" s="116"/>
      <c r="AW375" s="116"/>
      <c r="AX375" s="116"/>
      <c r="AY375" s="116"/>
      <c r="AZ375" s="116"/>
      <c r="BA375" s="116"/>
      <c r="BB375" s="116"/>
      <c r="BC375" s="116"/>
      <c r="BD375" s="116"/>
      <c r="BE375" s="116"/>
      <c r="BF375" s="116"/>
      <c r="BG375" s="116"/>
      <c r="BH375" s="116"/>
      <c r="BI375" s="116"/>
      <c r="BJ375" s="116"/>
      <c r="BK375" s="116"/>
      <c r="BL375" s="116"/>
      <c r="BM375" s="116"/>
      <c r="BN375" s="116"/>
      <c r="BO375" s="116"/>
      <c r="BP375" s="116"/>
      <c r="BQ375" s="116"/>
      <c r="BR375" s="116"/>
      <c r="BS375" s="116"/>
      <c r="BT375" s="116"/>
      <c r="BU375" s="116"/>
      <c r="BV375" s="116"/>
      <c r="BW375" s="116"/>
      <c r="BX375" s="116"/>
      <c r="BY375" s="116"/>
      <c r="BZ375" s="116"/>
      <c r="CA375" s="116"/>
      <c r="CB375" s="116"/>
      <c r="CC375" s="116"/>
      <c r="CD375" s="116"/>
      <c r="CE375" s="116"/>
      <c r="CF375" s="116"/>
      <c r="CG375" s="116"/>
      <c r="CH375" s="116"/>
      <c r="CI375" s="116"/>
      <c r="CJ375" s="116"/>
      <c r="CK375" s="116"/>
      <c r="CL375" s="116"/>
      <c r="CM375" s="116"/>
      <c r="CN375" s="116"/>
      <c r="CO375" s="116"/>
      <c r="CP375" s="116"/>
      <c r="CQ375" s="116"/>
      <c r="CR375" s="116"/>
      <c r="CS375" s="116"/>
      <c r="CT375" s="116"/>
      <c r="CU375" s="116"/>
      <c r="CV375" s="116"/>
      <c r="CW375" s="116"/>
      <c r="CX375" s="116"/>
      <c r="CY375" s="116"/>
      <c r="CZ375" s="116"/>
      <c r="DA375" s="116"/>
      <c r="DB375" s="116"/>
      <c r="DC375" s="116"/>
      <c r="DD375" s="116"/>
      <c r="DE375" s="116"/>
      <c r="DF375" s="116"/>
      <c r="DG375" s="116"/>
      <c r="DH375" s="116"/>
    </row>
    <row r="376" spans="2:112" s="2" customFormat="1" ht="12.75">
      <c r="B376" s="62"/>
      <c r="C376" s="62"/>
      <c r="D376" s="62"/>
      <c r="E376" s="62"/>
      <c r="F376" s="56"/>
      <c r="G376" s="62"/>
      <c r="H376" s="62"/>
      <c r="I376" s="62"/>
      <c r="J376" s="62"/>
      <c r="K376" s="62"/>
      <c r="N376" s="19"/>
      <c r="O376" s="19"/>
      <c r="P376" s="29"/>
      <c r="Q376" s="4"/>
      <c r="V376" s="7"/>
      <c r="W376" s="7"/>
      <c r="X376" s="7"/>
      <c r="Y376" s="7"/>
      <c r="Z376" s="7"/>
      <c r="AA376" s="159"/>
      <c r="AB376" s="159"/>
      <c r="AC376" s="159"/>
      <c r="AD376" s="121"/>
      <c r="AE376" s="121"/>
      <c r="AF376" s="121"/>
      <c r="AG376" s="121"/>
      <c r="AH376" s="102"/>
      <c r="AI376" s="117"/>
      <c r="AJ376" s="117"/>
      <c r="AK376" s="117"/>
      <c r="AL376" s="117"/>
      <c r="AM376" s="117"/>
      <c r="AN376" s="117"/>
      <c r="AO376" s="117"/>
      <c r="AP376" s="110"/>
      <c r="AQ376" s="118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0"/>
      <c r="BB376" s="110"/>
      <c r="BC376" s="110"/>
      <c r="BD376" s="110"/>
      <c r="BE376" s="110"/>
      <c r="BF376" s="110"/>
      <c r="BG376" s="110"/>
      <c r="BH376" s="110"/>
      <c r="BI376" s="110"/>
      <c r="BJ376" s="110"/>
      <c r="BK376" s="110"/>
      <c r="BL376" s="110"/>
      <c r="BM376" s="110"/>
      <c r="BN376" s="110"/>
      <c r="BO376" s="110"/>
      <c r="BP376" s="110"/>
      <c r="BQ376" s="110"/>
      <c r="BR376" s="110"/>
      <c r="BS376" s="110"/>
      <c r="BT376" s="110"/>
      <c r="BU376" s="110"/>
      <c r="BV376" s="110"/>
      <c r="BW376" s="110"/>
      <c r="BX376" s="110"/>
      <c r="BY376" s="110"/>
      <c r="BZ376" s="110"/>
      <c r="CA376" s="110"/>
      <c r="CB376" s="110"/>
      <c r="CC376" s="110"/>
      <c r="CD376" s="110"/>
      <c r="CE376" s="110"/>
      <c r="CF376" s="110"/>
      <c r="CG376" s="110"/>
      <c r="CH376" s="110"/>
      <c r="CI376" s="110"/>
      <c r="CJ376" s="110"/>
      <c r="CK376" s="110"/>
      <c r="CL376" s="110"/>
      <c r="CM376" s="110"/>
      <c r="CN376" s="110"/>
      <c r="CO376" s="110"/>
      <c r="CP376" s="110"/>
      <c r="CQ376" s="110"/>
      <c r="CR376" s="110"/>
      <c r="CS376" s="110"/>
      <c r="CT376" s="110"/>
      <c r="CU376" s="110"/>
      <c r="CV376" s="110"/>
      <c r="CW376" s="110"/>
      <c r="CX376" s="110"/>
      <c r="CY376" s="110"/>
      <c r="CZ376" s="110"/>
      <c r="DA376" s="110"/>
      <c r="DB376" s="110"/>
      <c r="DC376" s="110"/>
      <c r="DD376" s="110"/>
      <c r="DE376" s="110"/>
      <c r="DF376" s="110"/>
      <c r="DG376" s="110"/>
      <c r="DH376" s="110"/>
    </row>
    <row r="377" spans="2:112" s="2" customFormat="1" ht="12.75">
      <c r="B377" s="62"/>
      <c r="C377" s="62"/>
      <c r="D377" s="62"/>
      <c r="E377" s="62"/>
      <c r="F377" s="56"/>
      <c r="G377" s="62"/>
      <c r="H377" s="62"/>
      <c r="I377" s="62"/>
      <c r="J377" s="62"/>
      <c r="K377" s="62"/>
      <c r="N377" s="19"/>
      <c r="O377" s="19"/>
      <c r="P377" s="29"/>
      <c r="Q377" s="4"/>
      <c r="V377" s="125"/>
      <c r="W377" s="125"/>
      <c r="X377" s="125"/>
      <c r="Y377" s="125"/>
      <c r="Z377" s="125"/>
      <c r="AA377" s="187"/>
      <c r="AB377" s="187"/>
      <c r="AC377" s="187"/>
      <c r="AD377" s="121"/>
      <c r="AE377" s="121"/>
      <c r="AF377" s="121"/>
      <c r="AG377" s="121"/>
      <c r="AH377" s="102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6"/>
      <c r="AS377" s="116"/>
      <c r="AT377" s="116"/>
      <c r="AU377" s="116"/>
      <c r="AV377" s="116"/>
      <c r="AW377" s="116"/>
      <c r="AX377" s="116"/>
      <c r="AY377" s="116"/>
      <c r="AZ377" s="116"/>
      <c r="BA377" s="116"/>
      <c r="BB377" s="116"/>
      <c r="BC377" s="116"/>
      <c r="BD377" s="116"/>
      <c r="BE377" s="116"/>
      <c r="BF377" s="116"/>
      <c r="BG377" s="116"/>
      <c r="BH377" s="116"/>
      <c r="BI377" s="116"/>
      <c r="BJ377" s="116"/>
      <c r="BK377" s="116"/>
      <c r="BL377" s="116"/>
      <c r="BM377" s="116"/>
      <c r="BN377" s="116"/>
      <c r="BO377" s="116"/>
      <c r="BP377" s="116"/>
      <c r="BQ377" s="116"/>
      <c r="BR377" s="116"/>
      <c r="BS377" s="116"/>
      <c r="BT377" s="116"/>
      <c r="BU377" s="116"/>
      <c r="BV377" s="116"/>
      <c r="BW377" s="116"/>
      <c r="BX377" s="116"/>
      <c r="BY377" s="116"/>
      <c r="BZ377" s="116"/>
      <c r="CA377" s="116"/>
      <c r="CB377" s="116"/>
      <c r="CC377" s="116"/>
      <c r="CD377" s="116"/>
      <c r="CE377" s="116"/>
      <c r="CF377" s="116"/>
      <c r="CG377" s="116"/>
      <c r="CH377" s="116"/>
      <c r="CI377" s="116"/>
      <c r="CJ377" s="116"/>
      <c r="CK377" s="116"/>
      <c r="CL377" s="116"/>
      <c r="CM377" s="116"/>
      <c r="CN377" s="116"/>
      <c r="CO377" s="116"/>
      <c r="CP377" s="116"/>
      <c r="CQ377" s="116"/>
      <c r="CR377" s="116"/>
      <c r="CS377" s="116"/>
      <c r="CT377" s="116"/>
      <c r="CU377" s="116"/>
      <c r="CV377" s="116"/>
      <c r="CW377" s="116"/>
      <c r="CX377" s="116"/>
      <c r="CY377" s="116"/>
      <c r="CZ377" s="116"/>
      <c r="DA377" s="116"/>
      <c r="DB377" s="116"/>
      <c r="DC377" s="116"/>
      <c r="DD377" s="116"/>
      <c r="DE377" s="116"/>
      <c r="DF377" s="116"/>
      <c r="DG377" s="116"/>
      <c r="DH377" s="116"/>
    </row>
    <row r="378" spans="2:112" s="2" customFormat="1" ht="12.75">
      <c r="B378" s="62"/>
      <c r="C378" s="62"/>
      <c r="D378" s="62"/>
      <c r="E378" s="62"/>
      <c r="F378" s="56"/>
      <c r="G378" s="62"/>
      <c r="H378" s="62"/>
      <c r="I378" s="62"/>
      <c r="J378" s="62"/>
      <c r="K378" s="62"/>
      <c r="N378" s="19"/>
      <c r="O378" s="19"/>
      <c r="P378" s="29"/>
      <c r="Q378" s="4"/>
      <c r="V378" s="7"/>
      <c r="W378" s="7"/>
      <c r="X378" s="7"/>
      <c r="Y378" s="7"/>
      <c r="Z378" s="7"/>
      <c r="AA378" s="159"/>
      <c r="AB378" s="159"/>
      <c r="AC378" s="159"/>
      <c r="AD378" s="121"/>
      <c r="AE378" s="121"/>
      <c r="AF378" s="121"/>
      <c r="AG378" s="121"/>
      <c r="AH378" s="102"/>
      <c r="AI378" s="117"/>
      <c r="AJ378" s="117"/>
      <c r="AK378" s="117"/>
      <c r="AL378" s="117"/>
      <c r="AM378" s="117"/>
      <c r="AN378" s="117"/>
      <c r="AO378" s="117"/>
      <c r="AP378" s="110"/>
      <c r="AQ378" s="118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0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0"/>
      <c r="BN378" s="110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0"/>
      <c r="BZ378" s="110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10"/>
      <c r="CM378" s="110"/>
      <c r="CN378" s="110"/>
      <c r="CO378" s="110"/>
      <c r="CP378" s="110"/>
      <c r="CQ378" s="110"/>
      <c r="CR378" s="110"/>
      <c r="CS378" s="110"/>
      <c r="CT378" s="110"/>
      <c r="CU378" s="110"/>
      <c r="CV378" s="110"/>
      <c r="CW378" s="110"/>
      <c r="CX378" s="110"/>
      <c r="CY378" s="110"/>
      <c r="CZ378" s="110"/>
      <c r="DA378" s="110"/>
      <c r="DB378" s="110"/>
      <c r="DC378" s="110"/>
      <c r="DD378" s="110"/>
      <c r="DE378" s="110"/>
      <c r="DF378" s="110"/>
      <c r="DG378" s="110"/>
      <c r="DH378" s="110"/>
    </row>
    <row r="379" spans="2:112" s="2" customFormat="1" ht="12.75">
      <c r="B379" s="62"/>
      <c r="C379" s="62"/>
      <c r="D379" s="62"/>
      <c r="E379" s="62"/>
      <c r="F379" s="56"/>
      <c r="G379" s="62"/>
      <c r="H379" s="62"/>
      <c r="I379" s="62"/>
      <c r="J379" s="62"/>
      <c r="K379" s="62"/>
      <c r="N379" s="19"/>
      <c r="O379" s="19"/>
      <c r="P379" s="29"/>
      <c r="Q379" s="4"/>
      <c r="V379" s="125"/>
      <c r="W379" s="125"/>
      <c r="X379" s="125"/>
      <c r="Y379" s="125"/>
      <c r="Z379" s="125"/>
      <c r="AA379" s="187"/>
      <c r="AB379" s="187"/>
      <c r="AC379" s="187"/>
      <c r="AD379" s="121"/>
      <c r="AE379" s="121"/>
      <c r="AF379" s="121"/>
      <c r="AG379" s="121"/>
      <c r="AH379" s="102"/>
      <c r="AI379" s="115"/>
      <c r="AJ379" s="115"/>
      <c r="AK379" s="115"/>
      <c r="AL379" s="115"/>
      <c r="AM379" s="115"/>
      <c r="AN379" s="115"/>
      <c r="AO379" s="115"/>
      <c r="AP379" s="115"/>
      <c r="AQ379" s="115"/>
      <c r="AR379" s="116"/>
      <c r="AS379" s="116"/>
      <c r="AT379" s="116"/>
      <c r="AU379" s="116"/>
      <c r="AV379" s="116"/>
      <c r="AW379" s="116"/>
      <c r="AX379" s="116"/>
      <c r="AY379" s="116"/>
      <c r="AZ379" s="116"/>
      <c r="BA379" s="116"/>
      <c r="BB379" s="116"/>
      <c r="BC379" s="116"/>
      <c r="BD379" s="116"/>
      <c r="BE379" s="116"/>
      <c r="BF379" s="116"/>
      <c r="BG379" s="116"/>
      <c r="BH379" s="116"/>
      <c r="BI379" s="116"/>
      <c r="BJ379" s="116"/>
      <c r="BK379" s="116"/>
      <c r="BL379" s="116"/>
      <c r="BM379" s="116"/>
      <c r="BN379" s="116"/>
      <c r="BO379" s="116"/>
      <c r="BP379" s="116"/>
      <c r="BQ379" s="116"/>
      <c r="BR379" s="116"/>
      <c r="BS379" s="116"/>
      <c r="BT379" s="116"/>
      <c r="BU379" s="116"/>
      <c r="BV379" s="116"/>
      <c r="BW379" s="116"/>
      <c r="BX379" s="116"/>
      <c r="BY379" s="116"/>
      <c r="BZ379" s="116"/>
      <c r="CA379" s="116"/>
      <c r="CB379" s="116"/>
      <c r="CC379" s="116"/>
      <c r="CD379" s="116"/>
      <c r="CE379" s="116"/>
      <c r="CF379" s="116"/>
      <c r="CG379" s="116"/>
      <c r="CH379" s="116"/>
      <c r="CI379" s="116"/>
      <c r="CJ379" s="116"/>
      <c r="CK379" s="116"/>
      <c r="CL379" s="116"/>
      <c r="CM379" s="116"/>
      <c r="CN379" s="116"/>
      <c r="CO379" s="116"/>
      <c r="CP379" s="116"/>
      <c r="CQ379" s="116"/>
      <c r="CR379" s="116"/>
      <c r="CS379" s="116"/>
      <c r="CT379" s="116"/>
      <c r="CU379" s="116"/>
      <c r="CV379" s="116"/>
      <c r="CW379" s="116"/>
      <c r="CX379" s="116"/>
      <c r="CY379" s="116"/>
      <c r="CZ379" s="116"/>
      <c r="DA379" s="116"/>
      <c r="DB379" s="116"/>
      <c r="DC379" s="116"/>
      <c r="DD379" s="116"/>
      <c r="DE379" s="116"/>
      <c r="DF379" s="116"/>
      <c r="DG379" s="116"/>
      <c r="DH379" s="116"/>
    </row>
    <row r="380" spans="2:112" s="2" customFormat="1" ht="12.75">
      <c r="B380" s="62"/>
      <c r="C380" s="62"/>
      <c r="D380" s="62"/>
      <c r="E380" s="62"/>
      <c r="F380" s="56"/>
      <c r="G380" s="62"/>
      <c r="H380" s="62"/>
      <c r="I380" s="62"/>
      <c r="J380" s="62"/>
      <c r="K380" s="62"/>
      <c r="N380" s="19"/>
      <c r="O380" s="19"/>
      <c r="P380" s="29"/>
      <c r="Q380" s="4"/>
      <c r="V380" s="7"/>
      <c r="W380" s="7"/>
      <c r="X380" s="7"/>
      <c r="Y380" s="7"/>
      <c r="Z380" s="7"/>
      <c r="AA380" s="159"/>
      <c r="AB380" s="159"/>
      <c r="AC380" s="159"/>
      <c r="AD380" s="121"/>
      <c r="AE380" s="121"/>
      <c r="AF380" s="121"/>
      <c r="AG380" s="121"/>
      <c r="AH380" s="102"/>
      <c r="AI380" s="117"/>
      <c r="AJ380" s="117"/>
      <c r="AK380" s="117"/>
      <c r="AL380" s="117"/>
      <c r="AM380" s="117"/>
      <c r="AN380" s="117"/>
      <c r="AO380" s="117"/>
      <c r="AP380" s="110"/>
      <c r="AQ380" s="118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0"/>
      <c r="BB380" s="110"/>
      <c r="BC380" s="110"/>
      <c r="BD380" s="110"/>
      <c r="BE380" s="110"/>
      <c r="BF380" s="110"/>
      <c r="BG380" s="110"/>
      <c r="BH380" s="110"/>
      <c r="BI380" s="110"/>
      <c r="BJ380" s="110"/>
      <c r="BK380" s="110"/>
      <c r="BL380" s="110"/>
      <c r="BM380" s="110"/>
      <c r="BN380" s="110"/>
      <c r="BO380" s="110"/>
      <c r="BP380" s="110"/>
      <c r="BQ380" s="110"/>
      <c r="BR380" s="110"/>
      <c r="BS380" s="110"/>
      <c r="BT380" s="110"/>
      <c r="BU380" s="110"/>
      <c r="BV380" s="110"/>
      <c r="BW380" s="110"/>
      <c r="BX380" s="110"/>
      <c r="BY380" s="110"/>
      <c r="BZ380" s="110"/>
      <c r="CA380" s="110"/>
      <c r="CB380" s="110"/>
      <c r="CC380" s="110"/>
      <c r="CD380" s="110"/>
      <c r="CE380" s="110"/>
      <c r="CF380" s="110"/>
      <c r="CG380" s="110"/>
      <c r="CH380" s="110"/>
      <c r="CI380" s="110"/>
      <c r="CJ380" s="110"/>
      <c r="CK380" s="110"/>
      <c r="CL380" s="110"/>
      <c r="CM380" s="110"/>
      <c r="CN380" s="110"/>
      <c r="CO380" s="110"/>
      <c r="CP380" s="110"/>
      <c r="CQ380" s="110"/>
      <c r="CR380" s="110"/>
      <c r="CS380" s="110"/>
      <c r="CT380" s="110"/>
      <c r="CU380" s="110"/>
      <c r="CV380" s="110"/>
      <c r="CW380" s="110"/>
      <c r="CX380" s="110"/>
      <c r="CY380" s="110"/>
      <c r="CZ380" s="110"/>
      <c r="DA380" s="110"/>
      <c r="DB380" s="110"/>
      <c r="DC380" s="110"/>
      <c r="DD380" s="110"/>
      <c r="DE380" s="110"/>
      <c r="DF380" s="110"/>
      <c r="DG380" s="110"/>
      <c r="DH380" s="110"/>
    </row>
    <row r="381" spans="2:112" s="2" customFormat="1" ht="12.75">
      <c r="B381" s="62"/>
      <c r="C381" s="62"/>
      <c r="D381" s="62"/>
      <c r="E381" s="62"/>
      <c r="F381" s="56"/>
      <c r="G381" s="62"/>
      <c r="H381" s="62"/>
      <c r="I381" s="62"/>
      <c r="J381" s="62"/>
      <c r="K381" s="62"/>
      <c r="N381" s="19"/>
      <c r="O381" s="19"/>
      <c r="P381" s="29"/>
      <c r="Q381" s="4"/>
      <c r="V381" s="125"/>
      <c r="W381" s="125"/>
      <c r="X381" s="125"/>
      <c r="Y381" s="125"/>
      <c r="Z381" s="125"/>
      <c r="AA381" s="187"/>
      <c r="AB381" s="187"/>
      <c r="AC381" s="187"/>
      <c r="AD381" s="121"/>
      <c r="AE381" s="121"/>
      <c r="AF381" s="121"/>
      <c r="AG381" s="121"/>
      <c r="AH381" s="102"/>
      <c r="AI381" s="115"/>
      <c r="AJ381" s="115"/>
      <c r="AK381" s="115"/>
      <c r="AL381" s="115"/>
      <c r="AM381" s="115"/>
      <c r="AN381" s="115"/>
      <c r="AO381" s="115"/>
      <c r="AP381" s="115"/>
      <c r="AQ381" s="115"/>
      <c r="AR381" s="116"/>
      <c r="AS381" s="116"/>
      <c r="AT381" s="116"/>
      <c r="AU381" s="116"/>
      <c r="AV381" s="116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116"/>
      <c r="BL381" s="116"/>
      <c r="BM381" s="116"/>
      <c r="BN381" s="116"/>
      <c r="BO381" s="116"/>
      <c r="BP381" s="116"/>
      <c r="BQ381" s="116"/>
      <c r="BR381" s="116"/>
      <c r="BS381" s="116"/>
      <c r="BT381" s="116"/>
      <c r="BU381" s="116"/>
      <c r="BV381" s="116"/>
      <c r="BW381" s="116"/>
      <c r="BX381" s="116"/>
      <c r="BY381" s="116"/>
      <c r="BZ381" s="116"/>
      <c r="CA381" s="116"/>
      <c r="CB381" s="116"/>
      <c r="CC381" s="116"/>
      <c r="CD381" s="116"/>
      <c r="CE381" s="116"/>
      <c r="CF381" s="116"/>
      <c r="CG381" s="116"/>
      <c r="CH381" s="116"/>
      <c r="CI381" s="116"/>
      <c r="CJ381" s="116"/>
      <c r="CK381" s="116"/>
      <c r="CL381" s="116"/>
      <c r="CM381" s="116"/>
      <c r="CN381" s="116"/>
      <c r="CO381" s="116"/>
      <c r="CP381" s="116"/>
      <c r="CQ381" s="116"/>
      <c r="CR381" s="116"/>
      <c r="CS381" s="116"/>
      <c r="CT381" s="116"/>
      <c r="CU381" s="116"/>
      <c r="CV381" s="116"/>
      <c r="CW381" s="116"/>
      <c r="CX381" s="116"/>
      <c r="CY381" s="116"/>
      <c r="CZ381" s="116"/>
      <c r="DA381" s="116"/>
      <c r="DB381" s="116"/>
      <c r="DC381" s="116"/>
      <c r="DD381" s="116"/>
      <c r="DE381" s="116"/>
      <c r="DF381" s="116"/>
      <c r="DG381" s="116"/>
      <c r="DH381" s="116"/>
    </row>
    <row r="382" spans="2:112" s="2" customFormat="1" ht="12.75">
      <c r="B382" s="62"/>
      <c r="C382" s="62"/>
      <c r="D382" s="62"/>
      <c r="E382" s="62"/>
      <c r="F382" s="56"/>
      <c r="G382" s="62"/>
      <c r="H382" s="62"/>
      <c r="I382" s="62"/>
      <c r="J382" s="62"/>
      <c r="K382" s="62"/>
      <c r="N382" s="19"/>
      <c r="O382" s="19"/>
      <c r="P382" s="29"/>
      <c r="Q382" s="4"/>
      <c r="V382" s="7"/>
      <c r="W382" s="7"/>
      <c r="X382" s="7"/>
      <c r="Y382" s="7"/>
      <c r="Z382" s="7"/>
      <c r="AA382" s="159"/>
      <c r="AB382" s="159"/>
      <c r="AC382" s="159"/>
      <c r="AD382" s="121"/>
      <c r="AE382" s="121"/>
      <c r="AF382" s="121"/>
      <c r="AG382" s="121"/>
      <c r="AH382" s="102"/>
      <c r="AI382" s="117"/>
      <c r="AJ382" s="117"/>
      <c r="AK382" s="117"/>
      <c r="AL382" s="117"/>
      <c r="AM382" s="117"/>
      <c r="AN382" s="117"/>
      <c r="AO382" s="117"/>
      <c r="AP382" s="110"/>
      <c r="AQ382" s="118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  <c r="BD382" s="110"/>
      <c r="BE382" s="110"/>
      <c r="BF382" s="110"/>
      <c r="BG382" s="110"/>
      <c r="BH382" s="110"/>
      <c r="BI382" s="110"/>
      <c r="BJ382" s="110"/>
      <c r="BK382" s="110"/>
      <c r="BL382" s="110"/>
      <c r="BM382" s="110"/>
      <c r="BN382" s="110"/>
      <c r="BO382" s="110"/>
      <c r="BP382" s="110"/>
      <c r="BQ382" s="110"/>
      <c r="BR382" s="110"/>
      <c r="BS382" s="110"/>
      <c r="BT382" s="110"/>
      <c r="BU382" s="110"/>
      <c r="BV382" s="110"/>
      <c r="BW382" s="110"/>
      <c r="BX382" s="110"/>
      <c r="BY382" s="110"/>
      <c r="BZ382" s="110"/>
      <c r="CA382" s="110"/>
      <c r="CB382" s="110"/>
      <c r="CC382" s="110"/>
      <c r="CD382" s="110"/>
      <c r="CE382" s="110"/>
      <c r="CF382" s="110"/>
      <c r="CG382" s="110"/>
      <c r="CH382" s="110"/>
      <c r="CI382" s="110"/>
      <c r="CJ382" s="110"/>
      <c r="CK382" s="110"/>
      <c r="CL382" s="110"/>
      <c r="CM382" s="110"/>
      <c r="CN382" s="110"/>
      <c r="CO382" s="110"/>
      <c r="CP382" s="110"/>
      <c r="CQ382" s="110"/>
      <c r="CR382" s="110"/>
      <c r="CS382" s="110"/>
      <c r="CT382" s="110"/>
      <c r="CU382" s="110"/>
      <c r="CV382" s="110"/>
      <c r="CW382" s="110"/>
      <c r="CX382" s="110"/>
      <c r="CY382" s="110"/>
      <c r="CZ382" s="110"/>
      <c r="DA382" s="110"/>
      <c r="DB382" s="110"/>
      <c r="DC382" s="110"/>
      <c r="DD382" s="110"/>
      <c r="DE382" s="110"/>
      <c r="DF382" s="110"/>
      <c r="DG382" s="110"/>
      <c r="DH382" s="110"/>
    </row>
    <row r="383" spans="2:112" s="2" customFormat="1" ht="12.75">
      <c r="B383" s="62"/>
      <c r="C383" s="62"/>
      <c r="D383" s="62"/>
      <c r="E383" s="62"/>
      <c r="F383" s="56"/>
      <c r="G383" s="62"/>
      <c r="H383" s="62"/>
      <c r="I383" s="62"/>
      <c r="J383" s="62"/>
      <c r="K383" s="62"/>
      <c r="N383" s="19"/>
      <c r="O383" s="19"/>
      <c r="P383" s="29"/>
      <c r="Q383" s="4"/>
      <c r="V383" s="125"/>
      <c r="W383" s="125"/>
      <c r="X383" s="125"/>
      <c r="Y383" s="125"/>
      <c r="Z383" s="125"/>
      <c r="AA383" s="187"/>
      <c r="AB383" s="187"/>
      <c r="AC383" s="187"/>
      <c r="AD383" s="121"/>
      <c r="AE383" s="121"/>
      <c r="AF383" s="121"/>
      <c r="AG383" s="121"/>
      <c r="AH383" s="102"/>
      <c r="AI383" s="115"/>
      <c r="AJ383" s="115"/>
      <c r="AK383" s="115"/>
      <c r="AL383" s="115"/>
      <c r="AM383" s="115"/>
      <c r="AN383" s="115"/>
      <c r="AO383" s="115"/>
      <c r="AP383" s="115"/>
      <c r="AQ383" s="115"/>
      <c r="AR383" s="116"/>
      <c r="AS383" s="116"/>
      <c r="AT383" s="116"/>
      <c r="AU383" s="116"/>
      <c r="AV383" s="116"/>
      <c r="AW383" s="116"/>
      <c r="AX383" s="116"/>
      <c r="AY383" s="116"/>
      <c r="AZ383" s="116"/>
      <c r="BA383" s="116"/>
      <c r="BB383" s="116"/>
      <c r="BC383" s="116"/>
      <c r="BD383" s="116"/>
      <c r="BE383" s="116"/>
      <c r="BF383" s="116"/>
      <c r="BG383" s="116"/>
      <c r="BH383" s="116"/>
      <c r="BI383" s="116"/>
      <c r="BJ383" s="116"/>
      <c r="BK383" s="116"/>
      <c r="BL383" s="116"/>
      <c r="BM383" s="116"/>
      <c r="BN383" s="116"/>
      <c r="BO383" s="116"/>
      <c r="BP383" s="116"/>
      <c r="BQ383" s="116"/>
      <c r="BR383" s="116"/>
      <c r="BS383" s="116"/>
      <c r="BT383" s="116"/>
      <c r="BU383" s="116"/>
      <c r="BV383" s="116"/>
      <c r="BW383" s="116"/>
      <c r="BX383" s="116"/>
      <c r="BY383" s="116"/>
      <c r="BZ383" s="116"/>
      <c r="CA383" s="116"/>
      <c r="CB383" s="116"/>
      <c r="CC383" s="116"/>
      <c r="CD383" s="116"/>
      <c r="CE383" s="116"/>
      <c r="CF383" s="116"/>
      <c r="CG383" s="116"/>
      <c r="CH383" s="116"/>
      <c r="CI383" s="116"/>
      <c r="CJ383" s="116"/>
      <c r="CK383" s="116"/>
      <c r="CL383" s="116"/>
      <c r="CM383" s="116"/>
      <c r="CN383" s="116"/>
      <c r="CO383" s="116"/>
      <c r="CP383" s="116"/>
      <c r="CQ383" s="116"/>
      <c r="CR383" s="116"/>
      <c r="CS383" s="116"/>
      <c r="CT383" s="116"/>
      <c r="CU383" s="116"/>
      <c r="CV383" s="116"/>
      <c r="CW383" s="116"/>
      <c r="CX383" s="116"/>
      <c r="CY383" s="116"/>
      <c r="CZ383" s="116"/>
      <c r="DA383" s="116"/>
      <c r="DB383" s="116"/>
      <c r="DC383" s="116"/>
      <c r="DD383" s="116"/>
      <c r="DE383" s="116"/>
      <c r="DF383" s="116"/>
      <c r="DG383" s="116"/>
      <c r="DH383" s="116"/>
    </row>
    <row r="384" spans="2:112" s="2" customFormat="1" ht="12.75">
      <c r="B384" s="62"/>
      <c r="C384" s="62"/>
      <c r="D384" s="62"/>
      <c r="E384" s="62"/>
      <c r="F384" s="56"/>
      <c r="G384" s="62"/>
      <c r="H384" s="62"/>
      <c r="I384" s="62"/>
      <c r="J384" s="62"/>
      <c r="K384" s="62"/>
      <c r="N384" s="19"/>
      <c r="O384" s="19"/>
      <c r="P384" s="29"/>
      <c r="Q384" s="4"/>
      <c r="V384" s="7"/>
      <c r="W384" s="7"/>
      <c r="X384" s="7"/>
      <c r="Y384" s="7"/>
      <c r="Z384" s="7"/>
      <c r="AA384" s="159"/>
      <c r="AB384" s="159"/>
      <c r="AC384" s="159"/>
      <c r="AD384" s="121"/>
      <c r="AE384" s="121"/>
      <c r="AF384" s="121"/>
      <c r="AG384" s="121"/>
      <c r="AH384" s="102"/>
      <c r="AI384" s="117"/>
      <c r="AJ384" s="117"/>
      <c r="AK384" s="117"/>
      <c r="AL384" s="117"/>
      <c r="AM384" s="117"/>
      <c r="AN384" s="117"/>
      <c r="AO384" s="117"/>
      <c r="AP384" s="110"/>
      <c r="AQ384" s="118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  <c r="BD384" s="110"/>
      <c r="BE384" s="110"/>
      <c r="BF384" s="110"/>
      <c r="BG384" s="110"/>
      <c r="BH384" s="110"/>
      <c r="BI384" s="110"/>
      <c r="BJ384" s="110"/>
      <c r="BK384" s="110"/>
      <c r="BL384" s="110"/>
      <c r="BM384" s="110"/>
      <c r="BN384" s="110"/>
      <c r="BO384" s="110"/>
      <c r="BP384" s="110"/>
      <c r="BQ384" s="110"/>
      <c r="BR384" s="110"/>
      <c r="BS384" s="110"/>
      <c r="BT384" s="110"/>
      <c r="BU384" s="110"/>
      <c r="BV384" s="110"/>
      <c r="BW384" s="110"/>
      <c r="BX384" s="110"/>
      <c r="BY384" s="110"/>
      <c r="BZ384" s="110"/>
      <c r="CA384" s="110"/>
      <c r="CB384" s="110"/>
      <c r="CC384" s="110"/>
      <c r="CD384" s="110"/>
      <c r="CE384" s="110"/>
      <c r="CF384" s="110"/>
      <c r="CG384" s="110"/>
      <c r="CH384" s="110"/>
      <c r="CI384" s="110"/>
      <c r="CJ384" s="110"/>
      <c r="CK384" s="110"/>
      <c r="CL384" s="110"/>
      <c r="CM384" s="110"/>
      <c r="CN384" s="110"/>
      <c r="CO384" s="110"/>
      <c r="CP384" s="110"/>
      <c r="CQ384" s="110"/>
      <c r="CR384" s="110"/>
      <c r="CS384" s="110"/>
      <c r="CT384" s="110"/>
      <c r="CU384" s="110"/>
      <c r="CV384" s="110"/>
      <c r="CW384" s="110"/>
      <c r="CX384" s="110"/>
      <c r="CY384" s="110"/>
      <c r="CZ384" s="110"/>
      <c r="DA384" s="110"/>
      <c r="DB384" s="110"/>
      <c r="DC384" s="110"/>
      <c r="DD384" s="110"/>
      <c r="DE384" s="110"/>
      <c r="DF384" s="110"/>
      <c r="DG384" s="110"/>
      <c r="DH384" s="110"/>
    </row>
    <row r="385" spans="2:112" s="2" customFormat="1" ht="12.75">
      <c r="B385" s="62"/>
      <c r="C385" s="62"/>
      <c r="D385" s="62"/>
      <c r="E385" s="62"/>
      <c r="F385" s="56"/>
      <c r="G385" s="62"/>
      <c r="H385" s="62"/>
      <c r="I385" s="62"/>
      <c r="J385" s="62"/>
      <c r="K385" s="62"/>
      <c r="N385" s="19"/>
      <c r="O385" s="19"/>
      <c r="P385" s="29"/>
      <c r="Q385" s="4"/>
      <c r="V385" s="125"/>
      <c r="W385" s="125"/>
      <c r="X385" s="125"/>
      <c r="Y385" s="125"/>
      <c r="Z385" s="125"/>
      <c r="AA385" s="187"/>
      <c r="AB385" s="187"/>
      <c r="AC385" s="187"/>
      <c r="AD385" s="121"/>
      <c r="AE385" s="121"/>
      <c r="AF385" s="121"/>
      <c r="AG385" s="121"/>
      <c r="AH385" s="102"/>
      <c r="AI385" s="115"/>
      <c r="AJ385" s="115"/>
      <c r="AK385" s="115"/>
      <c r="AL385" s="115"/>
      <c r="AM385" s="115"/>
      <c r="AN385" s="115"/>
      <c r="AO385" s="115"/>
      <c r="AP385" s="115"/>
      <c r="AQ385" s="115"/>
      <c r="AR385" s="116"/>
      <c r="AS385" s="116"/>
      <c r="AT385" s="116"/>
      <c r="AU385" s="116"/>
      <c r="AV385" s="116"/>
      <c r="AW385" s="116"/>
      <c r="AX385" s="116"/>
      <c r="AY385" s="116"/>
      <c r="AZ385" s="116"/>
      <c r="BA385" s="116"/>
      <c r="BB385" s="116"/>
      <c r="BC385" s="116"/>
      <c r="BD385" s="116"/>
      <c r="BE385" s="116"/>
      <c r="BF385" s="116"/>
      <c r="BG385" s="116"/>
      <c r="BH385" s="116"/>
      <c r="BI385" s="116"/>
      <c r="BJ385" s="116"/>
      <c r="BK385" s="116"/>
      <c r="BL385" s="116"/>
      <c r="BM385" s="116"/>
      <c r="BN385" s="116"/>
      <c r="BO385" s="116"/>
      <c r="BP385" s="116"/>
      <c r="BQ385" s="116"/>
      <c r="BR385" s="116"/>
      <c r="BS385" s="116"/>
      <c r="BT385" s="116"/>
      <c r="BU385" s="116"/>
      <c r="BV385" s="116"/>
      <c r="BW385" s="116"/>
      <c r="BX385" s="116"/>
      <c r="BY385" s="116"/>
      <c r="BZ385" s="116"/>
      <c r="CA385" s="116"/>
      <c r="CB385" s="116"/>
      <c r="CC385" s="116"/>
      <c r="CD385" s="116"/>
      <c r="CE385" s="116"/>
      <c r="CF385" s="116"/>
      <c r="CG385" s="116"/>
      <c r="CH385" s="116"/>
      <c r="CI385" s="116"/>
      <c r="CJ385" s="116"/>
      <c r="CK385" s="116"/>
      <c r="CL385" s="116"/>
      <c r="CM385" s="116"/>
      <c r="CN385" s="116"/>
      <c r="CO385" s="116"/>
      <c r="CP385" s="116"/>
      <c r="CQ385" s="116"/>
      <c r="CR385" s="116"/>
      <c r="CS385" s="116"/>
      <c r="CT385" s="116"/>
      <c r="CU385" s="116"/>
      <c r="CV385" s="116"/>
      <c r="CW385" s="116"/>
      <c r="CX385" s="116"/>
      <c r="CY385" s="116"/>
      <c r="CZ385" s="116"/>
      <c r="DA385" s="116"/>
      <c r="DB385" s="116"/>
      <c r="DC385" s="116"/>
      <c r="DD385" s="116"/>
      <c r="DE385" s="116"/>
      <c r="DF385" s="116"/>
      <c r="DG385" s="116"/>
      <c r="DH385" s="116"/>
    </row>
    <row r="386" spans="2:112" s="2" customFormat="1" ht="12.75">
      <c r="B386" s="62"/>
      <c r="C386" s="62"/>
      <c r="D386" s="62"/>
      <c r="E386" s="62"/>
      <c r="F386" s="56"/>
      <c r="G386" s="62"/>
      <c r="H386" s="62"/>
      <c r="I386" s="62"/>
      <c r="J386" s="62"/>
      <c r="K386" s="62"/>
      <c r="N386" s="19"/>
      <c r="O386" s="19"/>
      <c r="P386" s="29"/>
      <c r="Q386" s="4"/>
      <c r="V386" s="7"/>
      <c r="W386" s="7"/>
      <c r="X386" s="7"/>
      <c r="Y386" s="7"/>
      <c r="Z386" s="7"/>
      <c r="AA386" s="159"/>
      <c r="AB386" s="159"/>
      <c r="AC386" s="159"/>
      <c r="AD386" s="121"/>
      <c r="AE386" s="121"/>
      <c r="AF386" s="121"/>
      <c r="AG386" s="121"/>
      <c r="AH386" s="102"/>
      <c r="AI386" s="117"/>
      <c r="AJ386" s="117"/>
      <c r="AK386" s="117"/>
      <c r="AL386" s="117"/>
      <c r="AM386" s="117"/>
      <c r="AN386" s="117"/>
      <c r="AO386" s="117"/>
      <c r="AP386" s="110"/>
      <c r="AQ386" s="118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0"/>
      <c r="BN386" s="110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0"/>
      <c r="BZ386" s="110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10"/>
      <c r="CM386" s="110"/>
      <c r="CN386" s="110"/>
      <c r="CO386" s="110"/>
      <c r="CP386" s="110"/>
      <c r="CQ386" s="110"/>
      <c r="CR386" s="110"/>
      <c r="CS386" s="110"/>
      <c r="CT386" s="110"/>
      <c r="CU386" s="110"/>
      <c r="CV386" s="110"/>
      <c r="CW386" s="110"/>
      <c r="CX386" s="110"/>
      <c r="CY386" s="110"/>
      <c r="CZ386" s="110"/>
      <c r="DA386" s="110"/>
      <c r="DB386" s="110"/>
      <c r="DC386" s="110"/>
      <c r="DD386" s="110"/>
      <c r="DE386" s="110"/>
      <c r="DF386" s="110"/>
      <c r="DG386" s="110"/>
      <c r="DH386" s="110"/>
    </row>
    <row r="387" spans="2:112" s="2" customFormat="1" ht="12.75">
      <c r="B387" s="62"/>
      <c r="C387" s="62"/>
      <c r="D387" s="62"/>
      <c r="E387" s="62"/>
      <c r="F387" s="56"/>
      <c r="G387" s="62"/>
      <c r="H387" s="62"/>
      <c r="I387" s="62"/>
      <c r="J387" s="62"/>
      <c r="K387" s="62"/>
      <c r="N387" s="19"/>
      <c r="O387" s="19"/>
      <c r="P387" s="29"/>
      <c r="Q387" s="4"/>
      <c r="V387" s="125"/>
      <c r="W387" s="125"/>
      <c r="X387" s="125"/>
      <c r="Y387" s="125"/>
      <c r="Z387" s="125"/>
      <c r="AA387" s="187"/>
      <c r="AB387" s="187"/>
      <c r="AC387" s="187"/>
      <c r="AD387" s="121"/>
      <c r="AE387" s="121"/>
      <c r="AF387" s="121"/>
      <c r="AG387" s="121"/>
      <c r="AH387" s="102"/>
      <c r="AI387" s="115"/>
      <c r="AJ387" s="115"/>
      <c r="AK387" s="115"/>
      <c r="AL387" s="115"/>
      <c r="AM387" s="115"/>
      <c r="AN387" s="115"/>
      <c r="AO387" s="115"/>
      <c r="AP387" s="115"/>
      <c r="AQ387" s="115"/>
      <c r="AR387" s="116"/>
      <c r="AS387" s="116"/>
      <c r="AT387" s="116"/>
      <c r="AU387" s="116"/>
      <c r="AV387" s="116"/>
      <c r="AW387" s="116"/>
      <c r="AX387" s="116"/>
      <c r="AY387" s="116"/>
      <c r="AZ387" s="116"/>
      <c r="BA387" s="116"/>
      <c r="BB387" s="116"/>
      <c r="BC387" s="116"/>
      <c r="BD387" s="116"/>
      <c r="BE387" s="116"/>
      <c r="BF387" s="116"/>
      <c r="BG387" s="116"/>
      <c r="BH387" s="116"/>
      <c r="BI387" s="116"/>
      <c r="BJ387" s="116"/>
      <c r="BK387" s="116"/>
      <c r="BL387" s="116"/>
      <c r="BM387" s="116"/>
      <c r="BN387" s="116"/>
      <c r="BO387" s="116"/>
      <c r="BP387" s="116"/>
      <c r="BQ387" s="116"/>
      <c r="BR387" s="116"/>
      <c r="BS387" s="116"/>
      <c r="BT387" s="116"/>
      <c r="BU387" s="116"/>
      <c r="BV387" s="116"/>
      <c r="BW387" s="116"/>
      <c r="BX387" s="116"/>
      <c r="BY387" s="116"/>
      <c r="BZ387" s="116"/>
      <c r="CA387" s="116"/>
      <c r="CB387" s="116"/>
      <c r="CC387" s="116"/>
      <c r="CD387" s="116"/>
      <c r="CE387" s="116"/>
      <c r="CF387" s="116"/>
      <c r="CG387" s="116"/>
      <c r="CH387" s="116"/>
      <c r="CI387" s="116"/>
      <c r="CJ387" s="116"/>
      <c r="CK387" s="116"/>
      <c r="CL387" s="116"/>
      <c r="CM387" s="116"/>
      <c r="CN387" s="116"/>
      <c r="CO387" s="116"/>
      <c r="CP387" s="116"/>
      <c r="CQ387" s="116"/>
      <c r="CR387" s="116"/>
      <c r="CS387" s="116"/>
      <c r="CT387" s="116"/>
      <c r="CU387" s="116"/>
      <c r="CV387" s="116"/>
      <c r="CW387" s="116"/>
      <c r="CX387" s="116"/>
      <c r="CY387" s="116"/>
      <c r="CZ387" s="116"/>
      <c r="DA387" s="116"/>
      <c r="DB387" s="116"/>
      <c r="DC387" s="116"/>
      <c r="DD387" s="116"/>
      <c r="DE387" s="116"/>
      <c r="DF387" s="116"/>
      <c r="DG387" s="116"/>
      <c r="DH387" s="116"/>
    </row>
    <row r="388" spans="1:112" s="2" customFormat="1" ht="12.75">
      <c r="A388" s="15"/>
      <c r="B388" s="86"/>
      <c r="C388" s="86"/>
      <c r="D388" s="86"/>
      <c r="E388" s="86"/>
      <c r="F388" s="56"/>
      <c r="G388" s="86"/>
      <c r="H388" s="86"/>
      <c r="I388" s="86"/>
      <c r="J388" s="86"/>
      <c r="K388" s="86"/>
      <c r="L388" s="15"/>
      <c r="M388" s="15"/>
      <c r="N388" s="19"/>
      <c r="O388" s="19"/>
      <c r="P388" s="29"/>
      <c r="Q388" s="4"/>
      <c r="V388" s="7"/>
      <c r="W388" s="7"/>
      <c r="X388" s="7"/>
      <c r="Y388" s="7"/>
      <c r="Z388" s="7"/>
      <c r="AA388" s="159"/>
      <c r="AB388" s="159"/>
      <c r="AC388" s="159"/>
      <c r="AD388" s="121"/>
      <c r="AE388" s="121"/>
      <c r="AF388" s="121"/>
      <c r="AG388" s="121"/>
      <c r="AH388" s="102"/>
      <c r="AI388" s="117"/>
      <c r="AJ388" s="117"/>
      <c r="AK388" s="117"/>
      <c r="AL388" s="117"/>
      <c r="AM388" s="117"/>
      <c r="AN388" s="117"/>
      <c r="AO388" s="117"/>
      <c r="AP388" s="110"/>
      <c r="AQ388" s="118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10"/>
      <c r="BF388" s="110"/>
      <c r="BG388" s="110"/>
      <c r="BH388" s="110"/>
      <c r="BI388" s="110"/>
      <c r="BJ388" s="110"/>
      <c r="BK388" s="110"/>
      <c r="BL388" s="110"/>
      <c r="BM388" s="110"/>
      <c r="BN388" s="110"/>
      <c r="BO388" s="110"/>
      <c r="BP388" s="110"/>
      <c r="BQ388" s="110"/>
      <c r="BR388" s="110"/>
      <c r="BS388" s="110"/>
      <c r="BT388" s="110"/>
      <c r="BU388" s="110"/>
      <c r="BV388" s="110"/>
      <c r="BW388" s="110"/>
      <c r="BX388" s="110"/>
      <c r="BY388" s="110"/>
      <c r="BZ388" s="110"/>
      <c r="CA388" s="110"/>
      <c r="CB388" s="110"/>
      <c r="CC388" s="110"/>
      <c r="CD388" s="110"/>
      <c r="CE388" s="110"/>
      <c r="CF388" s="110"/>
      <c r="CG388" s="110"/>
      <c r="CH388" s="110"/>
      <c r="CI388" s="110"/>
      <c r="CJ388" s="110"/>
      <c r="CK388" s="110"/>
      <c r="CL388" s="110"/>
      <c r="CM388" s="110"/>
      <c r="CN388" s="110"/>
      <c r="CO388" s="110"/>
      <c r="CP388" s="110"/>
      <c r="CQ388" s="110"/>
      <c r="CR388" s="110"/>
      <c r="CS388" s="110"/>
      <c r="CT388" s="110"/>
      <c r="CU388" s="110"/>
      <c r="CV388" s="110"/>
      <c r="CW388" s="110"/>
      <c r="CX388" s="110"/>
      <c r="CY388" s="110"/>
      <c r="CZ388" s="110"/>
      <c r="DA388" s="110"/>
      <c r="DB388" s="110"/>
      <c r="DC388" s="110"/>
      <c r="DD388" s="110"/>
      <c r="DE388" s="110"/>
      <c r="DF388" s="110"/>
      <c r="DG388" s="110"/>
      <c r="DH388" s="110"/>
    </row>
    <row r="389" spans="1:112" s="2" customFormat="1" ht="12.75">
      <c r="A389" s="15"/>
      <c r="B389" s="86"/>
      <c r="C389" s="86"/>
      <c r="D389" s="86"/>
      <c r="E389" s="86"/>
      <c r="F389" s="56"/>
      <c r="G389" s="86"/>
      <c r="H389" s="86"/>
      <c r="I389" s="86"/>
      <c r="J389" s="86"/>
      <c r="K389" s="86"/>
      <c r="L389" s="15"/>
      <c r="M389" s="15"/>
      <c r="N389" s="19"/>
      <c r="O389" s="19"/>
      <c r="P389" s="29"/>
      <c r="Q389" s="4"/>
      <c r="V389" s="125"/>
      <c r="W389" s="125"/>
      <c r="X389" s="125"/>
      <c r="Y389" s="125"/>
      <c r="Z389" s="125"/>
      <c r="AA389" s="187"/>
      <c r="AB389" s="187"/>
      <c r="AC389" s="187"/>
      <c r="AD389" s="121"/>
      <c r="AE389" s="121"/>
      <c r="AF389" s="121"/>
      <c r="AG389" s="121"/>
      <c r="AH389" s="102"/>
      <c r="AI389" s="115"/>
      <c r="AJ389" s="115"/>
      <c r="AK389" s="115"/>
      <c r="AL389" s="115"/>
      <c r="AM389" s="115"/>
      <c r="AN389" s="115"/>
      <c r="AO389" s="115"/>
      <c r="AP389" s="115"/>
      <c r="AQ389" s="115"/>
      <c r="AR389" s="116"/>
      <c r="AS389" s="116"/>
      <c r="AT389" s="116"/>
      <c r="AU389" s="116"/>
      <c r="AV389" s="116"/>
      <c r="AW389" s="116"/>
      <c r="AX389" s="116"/>
      <c r="AY389" s="116"/>
      <c r="AZ389" s="116"/>
      <c r="BA389" s="116"/>
      <c r="BB389" s="116"/>
      <c r="BC389" s="116"/>
      <c r="BD389" s="116"/>
      <c r="BE389" s="116"/>
      <c r="BF389" s="116"/>
      <c r="BG389" s="116"/>
      <c r="BH389" s="116"/>
      <c r="BI389" s="116"/>
      <c r="BJ389" s="116"/>
      <c r="BK389" s="116"/>
      <c r="BL389" s="116"/>
      <c r="BM389" s="116"/>
      <c r="BN389" s="116"/>
      <c r="BO389" s="116"/>
      <c r="BP389" s="116"/>
      <c r="BQ389" s="116"/>
      <c r="BR389" s="116"/>
      <c r="BS389" s="116"/>
      <c r="BT389" s="116"/>
      <c r="BU389" s="116"/>
      <c r="BV389" s="116"/>
      <c r="BW389" s="116"/>
      <c r="BX389" s="116"/>
      <c r="BY389" s="116"/>
      <c r="BZ389" s="116"/>
      <c r="CA389" s="116"/>
      <c r="CB389" s="116"/>
      <c r="CC389" s="116"/>
      <c r="CD389" s="116"/>
      <c r="CE389" s="116"/>
      <c r="CF389" s="116"/>
      <c r="CG389" s="116"/>
      <c r="CH389" s="116"/>
      <c r="CI389" s="116"/>
      <c r="CJ389" s="116"/>
      <c r="CK389" s="116"/>
      <c r="CL389" s="116"/>
      <c r="CM389" s="116"/>
      <c r="CN389" s="116"/>
      <c r="CO389" s="116"/>
      <c r="CP389" s="116"/>
      <c r="CQ389" s="116"/>
      <c r="CR389" s="116"/>
      <c r="CS389" s="116"/>
      <c r="CT389" s="116"/>
      <c r="CU389" s="116"/>
      <c r="CV389" s="116"/>
      <c r="CW389" s="116"/>
      <c r="CX389" s="116"/>
      <c r="CY389" s="116"/>
      <c r="CZ389" s="116"/>
      <c r="DA389" s="116"/>
      <c r="DB389" s="116"/>
      <c r="DC389" s="116"/>
      <c r="DD389" s="116"/>
      <c r="DE389" s="116"/>
      <c r="DF389" s="116"/>
      <c r="DG389" s="116"/>
      <c r="DH389" s="116"/>
    </row>
    <row r="390" spans="1:112" s="2" customFormat="1" ht="12.75">
      <c r="A390" s="15"/>
      <c r="B390" s="86"/>
      <c r="C390" s="86"/>
      <c r="D390" s="86"/>
      <c r="E390" s="86"/>
      <c r="F390" s="56"/>
      <c r="G390" s="86"/>
      <c r="H390" s="86"/>
      <c r="I390" s="86"/>
      <c r="J390" s="86"/>
      <c r="K390" s="86"/>
      <c r="L390" s="15"/>
      <c r="M390" s="15"/>
      <c r="N390" s="19"/>
      <c r="O390" s="19"/>
      <c r="P390" s="29"/>
      <c r="Q390" s="4"/>
      <c r="V390" s="7"/>
      <c r="W390" s="7"/>
      <c r="X390" s="7"/>
      <c r="Y390" s="7"/>
      <c r="Z390" s="7"/>
      <c r="AA390" s="159"/>
      <c r="AB390" s="159"/>
      <c r="AC390" s="159"/>
      <c r="AD390" s="121"/>
      <c r="AE390" s="121"/>
      <c r="AF390" s="121"/>
      <c r="AG390" s="121"/>
      <c r="AH390" s="102"/>
      <c r="AI390" s="117"/>
      <c r="AJ390" s="117"/>
      <c r="AK390" s="117"/>
      <c r="AL390" s="117"/>
      <c r="AM390" s="117"/>
      <c r="AN390" s="117"/>
      <c r="AO390" s="117"/>
      <c r="AP390" s="110"/>
      <c r="AQ390" s="118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  <c r="BH390" s="110"/>
      <c r="BI390" s="110"/>
      <c r="BJ390" s="110"/>
      <c r="BK390" s="110"/>
      <c r="BL390" s="110"/>
      <c r="BM390" s="110"/>
      <c r="BN390" s="110"/>
      <c r="BO390" s="110"/>
      <c r="BP390" s="110"/>
      <c r="BQ390" s="110"/>
      <c r="BR390" s="110"/>
      <c r="BS390" s="110"/>
      <c r="BT390" s="110"/>
      <c r="BU390" s="110"/>
      <c r="BV390" s="110"/>
      <c r="BW390" s="110"/>
      <c r="BX390" s="110"/>
      <c r="BY390" s="110"/>
      <c r="BZ390" s="110"/>
      <c r="CA390" s="110"/>
      <c r="CB390" s="110"/>
      <c r="CC390" s="110"/>
      <c r="CD390" s="110"/>
      <c r="CE390" s="110"/>
      <c r="CF390" s="110"/>
      <c r="CG390" s="110"/>
      <c r="CH390" s="110"/>
      <c r="CI390" s="110"/>
      <c r="CJ390" s="110"/>
      <c r="CK390" s="110"/>
      <c r="CL390" s="110"/>
      <c r="CM390" s="110"/>
      <c r="CN390" s="110"/>
      <c r="CO390" s="110"/>
      <c r="CP390" s="110"/>
      <c r="CQ390" s="110"/>
      <c r="CR390" s="110"/>
      <c r="CS390" s="110"/>
      <c r="CT390" s="110"/>
      <c r="CU390" s="110"/>
      <c r="CV390" s="110"/>
      <c r="CW390" s="110"/>
      <c r="CX390" s="110"/>
      <c r="CY390" s="110"/>
      <c r="CZ390" s="110"/>
      <c r="DA390" s="110"/>
      <c r="DB390" s="110"/>
      <c r="DC390" s="110"/>
      <c r="DD390" s="110"/>
      <c r="DE390" s="110"/>
      <c r="DF390" s="110"/>
      <c r="DG390" s="110"/>
      <c r="DH390" s="110"/>
    </row>
    <row r="391" spans="1:112" s="2" customFormat="1" ht="12.75">
      <c r="A391" s="15"/>
      <c r="B391" s="86"/>
      <c r="C391" s="86"/>
      <c r="D391" s="86"/>
      <c r="E391" s="86"/>
      <c r="F391" s="56"/>
      <c r="G391" s="86"/>
      <c r="H391" s="86"/>
      <c r="I391" s="86"/>
      <c r="J391" s="86"/>
      <c r="K391" s="86"/>
      <c r="L391" s="15"/>
      <c r="M391" s="15"/>
      <c r="N391" s="19"/>
      <c r="O391" s="19"/>
      <c r="P391" s="29"/>
      <c r="Q391" s="4"/>
      <c r="V391" s="125"/>
      <c r="W391" s="125"/>
      <c r="X391" s="125"/>
      <c r="Y391" s="125"/>
      <c r="Z391" s="125"/>
      <c r="AA391" s="187"/>
      <c r="AB391" s="187"/>
      <c r="AC391" s="187"/>
      <c r="AD391" s="121"/>
      <c r="AE391" s="121"/>
      <c r="AF391" s="121"/>
      <c r="AG391" s="121"/>
      <c r="AH391" s="102"/>
      <c r="AI391" s="115"/>
      <c r="AJ391" s="115"/>
      <c r="AK391" s="115"/>
      <c r="AL391" s="115"/>
      <c r="AM391" s="115"/>
      <c r="AN391" s="115"/>
      <c r="AO391" s="115"/>
      <c r="AP391" s="115"/>
      <c r="AQ391" s="115"/>
      <c r="AR391" s="116"/>
      <c r="AS391" s="116"/>
      <c r="AT391" s="116"/>
      <c r="AU391" s="116"/>
      <c r="AV391" s="116"/>
      <c r="AW391" s="116"/>
      <c r="AX391" s="116"/>
      <c r="AY391" s="116"/>
      <c r="AZ391" s="116"/>
      <c r="BA391" s="116"/>
      <c r="BB391" s="116"/>
      <c r="BC391" s="116"/>
      <c r="BD391" s="116"/>
      <c r="BE391" s="116"/>
      <c r="BF391" s="116"/>
      <c r="BG391" s="116"/>
      <c r="BH391" s="116"/>
      <c r="BI391" s="116"/>
      <c r="BJ391" s="116"/>
      <c r="BK391" s="116"/>
      <c r="BL391" s="116"/>
      <c r="BM391" s="116"/>
      <c r="BN391" s="116"/>
      <c r="BO391" s="116"/>
      <c r="BP391" s="116"/>
      <c r="BQ391" s="116"/>
      <c r="BR391" s="116"/>
      <c r="BS391" s="116"/>
      <c r="BT391" s="116"/>
      <c r="BU391" s="116"/>
      <c r="BV391" s="116"/>
      <c r="BW391" s="116"/>
      <c r="BX391" s="116"/>
      <c r="BY391" s="116"/>
      <c r="BZ391" s="116"/>
      <c r="CA391" s="116"/>
      <c r="CB391" s="116"/>
      <c r="CC391" s="116"/>
      <c r="CD391" s="116"/>
      <c r="CE391" s="116"/>
      <c r="CF391" s="116"/>
      <c r="CG391" s="116"/>
      <c r="CH391" s="116"/>
      <c r="CI391" s="116"/>
      <c r="CJ391" s="116"/>
      <c r="CK391" s="116"/>
      <c r="CL391" s="116"/>
      <c r="CM391" s="116"/>
      <c r="CN391" s="116"/>
      <c r="CO391" s="116"/>
      <c r="CP391" s="116"/>
      <c r="CQ391" s="116"/>
      <c r="CR391" s="116"/>
      <c r="CS391" s="116"/>
      <c r="CT391" s="116"/>
      <c r="CU391" s="116"/>
      <c r="CV391" s="116"/>
      <c r="CW391" s="116"/>
      <c r="CX391" s="116"/>
      <c r="CY391" s="116"/>
      <c r="CZ391" s="116"/>
      <c r="DA391" s="116"/>
      <c r="DB391" s="116"/>
      <c r="DC391" s="116"/>
      <c r="DD391" s="116"/>
      <c r="DE391" s="116"/>
      <c r="DF391" s="116"/>
      <c r="DG391" s="116"/>
      <c r="DH391" s="116"/>
    </row>
    <row r="392" spans="1:112" s="2" customFormat="1" ht="12.75">
      <c r="A392" s="15"/>
      <c r="B392" s="86"/>
      <c r="C392" s="86"/>
      <c r="D392" s="86"/>
      <c r="E392" s="86"/>
      <c r="F392" s="56"/>
      <c r="G392" s="86"/>
      <c r="H392" s="86"/>
      <c r="I392" s="86"/>
      <c r="J392" s="86"/>
      <c r="K392" s="86"/>
      <c r="L392" s="15"/>
      <c r="M392" s="15"/>
      <c r="N392" s="19"/>
      <c r="O392" s="19"/>
      <c r="P392" s="29"/>
      <c r="Q392" s="4"/>
      <c r="V392" s="7"/>
      <c r="W392" s="7"/>
      <c r="X392" s="7"/>
      <c r="Y392" s="7"/>
      <c r="Z392" s="7"/>
      <c r="AA392" s="159"/>
      <c r="AB392" s="159"/>
      <c r="AC392" s="159"/>
      <c r="AD392" s="121"/>
      <c r="AE392" s="121"/>
      <c r="AF392" s="121"/>
      <c r="AG392" s="121"/>
      <c r="AH392" s="102"/>
      <c r="AI392" s="117"/>
      <c r="AJ392" s="117"/>
      <c r="AK392" s="117"/>
      <c r="AL392" s="117"/>
      <c r="AM392" s="117"/>
      <c r="AN392" s="117"/>
      <c r="AO392" s="117"/>
      <c r="AP392" s="110"/>
      <c r="AQ392" s="118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0"/>
      <c r="BN392" s="110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0"/>
      <c r="BZ392" s="110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10"/>
      <c r="CM392" s="110"/>
      <c r="CN392" s="110"/>
      <c r="CO392" s="110"/>
      <c r="CP392" s="110"/>
      <c r="CQ392" s="110"/>
      <c r="CR392" s="110"/>
      <c r="CS392" s="110"/>
      <c r="CT392" s="110"/>
      <c r="CU392" s="110"/>
      <c r="CV392" s="110"/>
      <c r="CW392" s="110"/>
      <c r="CX392" s="110"/>
      <c r="CY392" s="110"/>
      <c r="CZ392" s="110"/>
      <c r="DA392" s="110"/>
      <c r="DB392" s="110"/>
      <c r="DC392" s="110"/>
      <c r="DD392" s="110"/>
      <c r="DE392" s="110"/>
      <c r="DF392" s="110"/>
      <c r="DG392" s="110"/>
      <c r="DH392" s="110"/>
    </row>
    <row r="393" spans="1:112" s="2" customFormat="1" ht="12.75">
      <c r="A393" s="15"/>
      <c r="B393" s="86"/>
      <c r="C393" s="86"/>
      <c r="D393" s="86"/>
      <c r="E393" s="86"/>
      <c r="F393" s="56"/>
      <c r="G393" s="86"/>
      <c r="H393" s="86"/>
      <c r="I393" s="86"/>
      <c r="J393" s="86"/>
      <c r="K393" s="86"/>
      <c r="L393" s="15"/>
      <c r="M393" s="15"/>
      <c r="N393" s="19"/>
      <c r="O393" s="19"/>
      <c r="P393" s="29"/>
      <c r="Q393" s="4"/>
      <c r="V393" s="125"/>
      <c r="W393" s="125"/>
      <c r="X393" s="125"/>
      <c r="Y393" s="125"/>
      <c r="Z393" s="125"/>
      <c r="AA393" s="187"/>
      <c r="AB393" s="187"/>
      <c r="AC393" s="187"/>
      <c r="AD393" s="121"/>
      <c r="AE393" s="121"/>
      <c r="AF393" s="121"/>
      <c r="AG393" s="121"/>
      <c r="AH393" s="102"/>
      <c r="AI393" s="115"/>
      <c r="AJ393" s="115"/>
      <c r="AK393" s="115"/>
      <c r="AL393" s="115"/>
      <c r="AM393" s="115"/>
      <c r="AN393" s="115"/>
      <c r="AO393" s="115"/>
      <c r="AP393" s="115"/>
      <c r="AQ393" s="115"/>
      <c r="AR393" s="116"/>
      <c r="AS393" s="116"/>
      <c r="AT393" s="116"/>
      <c r="AU393" s="116"/>
      <c r="AV393" s="116"/>
      <c r="AW393" s="116"/>
      <c r="AX393" s="116"/>
      <c r="AY393" s="116"/>
      <c r="AZ393" s="116"/>
      <c r="BA393" s="116"/>
      <c r="BB393" s="116"/>
      <c r="BC393" s="116"/>
      <c r="BD393" s="116"/>
      <c r="BE393" s="116"/>
      <c r="BF393" s="116"/>
      <c r="BG393" s="116"/>
      <c r="BH393" s="116"/>
      <c r="BI393" s="116"/>
      <c r="BJ393" s="116"/>
      <c r="BK393" s="116"/>
      <c r="BL393" s="116"/>
      <c r="BM393" s="116"/>
      <c r="BN393" s="116"/>
      <c r="BO393" s="116"/>
      <c r="BP393" s="116"/>
      <c r="BQ393" s="116"/>
      <c r="BR393" s="116"/>
      <c r="BS393" s="116"/>
      <c r="BT393" s="116"/>
      <c r="BU393" s="116"/>
      <c r="BV393" s="116"/>
      <c r="BW393" s="116"/>
      <c r="BX393" s="116"/>
      <c r="BY393" s="116"/>
      <c r="BZ393" s="116"/>
      <c r="CA393" s="116"/>
      <c r="CB393" s="116"/>
      <c r="CC393" s="116"/>
      <c r="CD393" s="116"/>
      <c r="CE393" s="116"/>
      <c r="CF393" s="116"/>
      <c r="CG393" s="116"/>
      <c r="CH393" s="116"/>
      <c r="CI393" s="116"/>
      <c r="CJ393" s="116"/>
      <c r="CK393" s="116"/>
      <c r="CL393" s="116"/>
      <c r="CM393" s="116"/>
      <c r="CN393" s="116"/>
      <c r="CO393" s="116"/>
      <c r="CP393" s="116"/>
      <c r="CQ393" s="116"/>
      <c r="CR393" s="116"/>
      <c r="CS393" s="116"/>
      <c r="CT393" s="116"/>
      <c r="CU393" s="116"/>
      <c r="CV393" s="116"/>
      <c r="CW393" s="116"/>
      <c r="CX393" s="116"/>
      <c r="CY393" s="116"/>
      <c r="CZ393" s="116"/>
      <c r="DA393" s="116"/>
      <c r="DB393" s="116"/>
      <c r="DC393" s="116"/>
      <c r="DD393" s="116"/>
      <c r="DE393" s="116"/>
      <c r="DF393" s="116"/>
      <c r="DG393" s="116"/>
      <c r="DH393" s="116"/>
    </row>
    <row r="394" spans="1:112" s="2" customFormat="1" ht="12.75">
      <c r="A394" s="15"/>
      <c r="B394" s="86"/>
      <c r="C394" s="86"/>
      <c r="D394" s="86"/>
      <c r="E394" s="86"/>
      <c r="F394" s="56"/>
      <c r="G394" s="86"/>
      <c r="H394" s="86"/>
      <c r="I394" s="86"/>
      <c r="J394" s="86"/>
      <c r="K394" s="86"/>
      <c r="L394" s="15"/>
      <c r="M394" s="15"/>
      <c r="N394" s="19"/>
      <c r="O394" s="19"/>
      <c r="P394" s="29"/>
      <c r="Q394" s="4"/>
      <c r="V394" s="7"/>
      <c r="W394" s="7"/>
      <c r="X394" s="7"/>
      <c r="Y394" s="7"/>
      <c r="Z394" s="7"/>
      <c r="AA394" s="159"/>
      <c r="AB394" s="159"/>
      <c r="AC394" s="159"/>
      <c r="AD394" s="121"/>
      <c r="AE394" s="121"/>
      <c r="AF394" s="121"/>
      <c r="AG394" s="121"/>
      <c r="AH394" s="102"/>
      <c r="AI394" s="117"/>
      <c r="AJ394" s="117"/>
      <c r="AK394" s="117"/>
      <c r="AL394" s="117"/>
      <c r="AM394" s="117"/>
      <c r="AN394" s="117"/>
      <c r="AO394" s="117"/>
      <c r="AP394" s="110"/>
      <c r="AQ394" s="118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10"/>
      <c r="BF394" s="110"/>
      <c r="BG394" s="110"/>
      <c r="BH394" s="110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0"/>
      <c r="CA394" s="110"/>
      <c r="CB394" s="110"/>
      <c r="CC394" s="110"/>
      <c r="CD394" s="110"/>
      <c r="CE394" s="110"/>
      <c r="CF394" s="110"/>
      <c r="CG394" s="110"/>
      <c r="CH394" s="110"/>
      <c r="CI394" s="110"/>
      <c r="CJ394" s="110"/>
      <c r="CK394" s="110"/>
      <c r="CL394" s="110"/>
      <c r="CM394" s="110"/>
      <c r="CN394" s="110"/>
      <c r="CO394" s="110"/>
      <c r="CP394" s="110"/>
      <c r="CQ394" s="110"/>
      <c r="CR394" s="110"/>
      <c r="CS394" s="110"/>
      <c r="CT394" s="110"/>
      <c r="CU394" s="110"/>
      <c r="CV394" s="110"/>
      <c r="CW394" s="110"/>
      <c r="CX394" s="110"/>
      <c r="CY394" s="110"/>
      <c r="CZ394" s="110"/>
      <c r="DA394" s="110"/>
      <c r="DB394" s="110"/>
      <c r="DC394" s="110"/>
      <c r="DD394" s="110"/>
      <c r="DE394" s="110"/>
      <c r="DF394" s="110"/>
      <c r="DG394" s="110"/>
      <c r="DH394" s="110"/>
    </row>
    <row r="395" spans="1:112" s="2" customFormat="1" ht="12.75">
      <c r="A395" s="15"/>
      <c r="B395" s="86"/>
      <c r="C395" s="86"/>
      <c r="D395" s="86"/>
      <c r="E395" s="86"/>
      <c r="F395" s="56"/>
      <c r="G395" s="86"/>
      <c r="H395" s="86"/>
      <c r="I395" s="86"/>
      <c r="J395" s="86"/>
      <c r="K395" s="86"/>
      <c r="L395" s="15"/>
      <c r="M395" s="15"/>
      <c r="N395" s="19"/>
      <c r="O395" s="19"/>
      <c r="P395" s="29"/>
      <c r="Q395" s="4"/>
      <c r="V395" s="125"/>
      <c r="W395" s="125"/>
      <c r="X395" s="125"/>
      <c r="Y395" s="125"/>
      <c r="Z395" s="125"/>
      <c r="AA395" s="187"/>
      <c r="AB395" s="187"/>
      <c r="AC395" s="187"/>
      <c r="AD395" s="121"/>
      <c r="AE395" s="121"/>
      <c r="AF395" s="121"/>
      <c r="AG395" s="121"/>
      <c r="AH395" s="102"/>
      <c r="AI395" s="115"/>
      <c r="AJ395" s="115"/>
      <c r="AK395" s="115"/>
      <c r="AL395" s="115"/>
      <c r="AM395" s="115"/>
      <c r="AN395" s="115"/>
      <c r="AO395" s="115"/>
      <c r="AP395" s="115"/>
      <c r="AQ395" s="115"/>
      <c r="AR395" s="116"/>
      <c r="AS395" s="116"/>
      <c r="AT395" s="116"/>
      <c r="AU395" s="116"/>
      <c r="AV395" s="116"/>
      <c r="AW395" s="116"/>
      <c r="AX395" s="116"/>
      <c r="AY395" s="116"/>
      <c r="AZ395" s="116"/>
      <c r="BA395" s="116"/>
      <c r="BB395" s="116"/>
      <c r="BC395" s="116"/>
      <c r="BD395" s="116"/>
      <c r="BE395" s="116"/>
      <c r="BF395" s="116"/>
      <c r="BG395" s="116"/>
      <c r="BH395" s="116"/>
      <c r="BI395" s="116"/>
      <c r="BJ395" s="116"/>
      <c r="BK395" s="116"/>
      <c r="BL395" s="116"/>
      <c r="BM395" s="116"/>
      <c r="BN395" s="116"/>
      <c r="BO395" s="116"/>
      <c r="BP395" s="116"/>
      <c r="BQ395" s="116"/>
      <c r="BR395" s="116"/>
      <c r="BS395" s="116"/>
      <c r="BT395" s="116"/>
      <c r="BU395" s="116"/>
      <c r="BV395" s="116"/>
      <c r="BW395" s="116"/>
      <c r="BX395" s="116"/>
      <c r="BY395" s="116"/>
      <c r="BZ395" s="116"/>
      <c r="CA395" s="116"/>
      <c r="CB395" s="116"/>
      <c r="CC395" s="116"/>
      <c r="CD395" s="116"/>
      <c r="CE395" s="116"/>
      <c r="CF395" s="116"/>
      <c r="CG395" s="116"/>
      <c r="CH395" s="116"/>
      <c r="CI395" s="116"/>
      <c r="CJ395" s="116"/>
      <c r="CK395" s="116"/>
      <c r="CL395" s="116"/>
      <c r="CM395" s="116"/>
      <c r="CN395" s="116"/>
      <c r="CO395" s="116"/>
      <c r="CP395" s="116"/>
      <c r="CQ395" s="116"/>
      <c r="CR395" s="116"/>
      <c r="CS395" s="116"/>
      <c r="CT395" s="116"/>
      <c r="CU395" s="116"/>
      <c r="CV395" s="116"/>
      <c r="CW395" s="116"/>
      <c r="CX395" s="116"/>
      <c r="CY395" s="116"/>
      <c r="CZ395" s="116"/>
      <c r="DA395" s="116"/>
      <c r="DB395" s="116"/>
      <c r="DC395" s="116"/>
      <c r="DD395" s="116"/>
      <c r="DE395" s="116"/>
      <c r="DF395" s="116"/>
      <c r="DG395" s="116"/>
      <c r="DH395" s="116"/>
    </row>
    <row r="396" spans="1:112" s="2" customFormat="1" ht="37.5" customHeight="1">
      <c r="A396" s="15"/>
      <c r="V396" s="7"/>
      <c r="W396" s="7"/>
      <c r="X396" s="7"/>
      <c r="Y396" s="7"/>
      <c r="Z396" s="7"/>
      <c r="AA396" s="159"/>
      <c r="AB396" s="159"/>
      <c r="AC396" s="159"/>
      <c r="AD396" s="121"/>
      <c r="AE396" s="121"/>
      <c r="AF396" s="121"/>
      <c r="AG396" s="121"/>
      <c r="AH396" s="102"/>
      <c r="AI396" s="117"/>
      <c r="AJ396" s="117"/>
      <c r="AK396" s="117"/>
      <c r="AL396" s="117"/>
      <c r="AM396" s="117"/>
      <c r="AN396" s="117"/>
      <c r="AO396" s="117"/>
      <c r="AP396" s="110"/>
      <c r="AQ396" s="118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10"/>
      <c r="BF396" s="110"/>
      <c r="BG396" s="110"/>
      <c r="BH396" s="110"/>
      <c r="BI396" s="110"/>
      <c r="BJ396" s="110"/>
      <c r="BK396" s="110"/>
      <c r="BL396" s="110"/>
      <c r="BM396" s="110"/>
      <c r="BN396" s="110"/>
      <c r="BO396" s="110"/>
      <c r="BP396" s="110"/>
      <c r="BQ396" s="110"/>
      <c r="BR396" s="110"/>
      <c r="BS396" s="110"/>
      <c r="BT396" s="110"/>
      <c r="BU396" s="110"/>
      <c r="BV396" s="110"/>
      <c r="BW396" s="110"/>
      <c r="BX396" s="110"/>
      <c r="BY396" s="110"/>
      <c r="BZ396" s="110"/>
      <c r="CA396" s="110"/>
      <c r="CB396" s="110"/>
      <c r="CC396" s="110"/>
      <c r="CD396" s="110"/>
      <c r="CE396" s="110"/>
      <c r="CF396" s="110"/>
      <c r="CG396" s="110"/>
      <c r="CH396" s="110"/>
      <c r="CI396" s="110"/>
      <c r="CJ396" s="110"/>
      <c r="CK396" s="110"/>
      <c r="CL396" s="110"/>
      <c r="CM396" s="110"/>
      <c r="CN396" s="110"/>
      <c r="CO396" s="110"/>
      <c r="CP396" s="110"/>
      <c r="CQ396" s="110"/>
      <c r="CR396" s="110"/>
      <c r="CS396" s="110"/>
      <c r="CT396" s="110"/>
      <c r="CU396" s="110"/>
      <c r="CV396" s="110"/>
      <c r="CW396" s="110"/>
      <c r="CX396" s="110"/>
      <c r="CY396" s="110"/>
      <c r="CZ396" s="110"/>
      <c r="DA396" s="110"/>
      <c r="DB396" s="110"/>
      <c r="DC396" s="110"/>
      <c r="DD396" s="110"/>
      <c r="DE396" s="110"/>
      <c r="DF396" s="110"/>
      <c r="DG396" s="110"/>
      <c r="DH396" s="110"/>
    </row>
    <row r="397" spans="1:112" s="2" customFormat="1" ht="12.75">
      <c r="A397" s="15"/>
      <c r="V397" s="125"/>
      <c r="W397" s="125"/>
      <c r="X397" s="125"/>
      <c r="Y397" s="125"/>
      <c r="Z397" s="125"/>
      <c r="AA397" s="187"/>
      <c r="AB397" s="187"/>
      <c r="AC397" s="187"/>
      <c r="AD397" s="121"/>
      <c r="AE397" s="121"/>
      <c r="AF397" s="121"/>
      <c r="AG397" s="121"/>
      <c r="AH397" s="102"/>
      <c r="AI397" s="115"/>
      <c r="AJ397" s="115"/>
      <c r="AK397" s="115"/>
      <c r="AL397" s="115"/>
      <c r="AM397" s="115"/>
      <c r="AN397" s="115"/>
      <c r="AO397" s="115"/>
      <c r="AP397" s="115"/>
      <c r="AQ397" s="115"/>
      <c r="AR397" s="116"/>
      <c r="AS397" s="116"/>
      <c r="AT397" s="116"/>
      <c r="AU397" s="116"/>
      <c r="AV397" s="116"/>
      <c r="AW397" s="116"/>
      <c r="AX397" s="116"/>
      <c r="AY397" s="116"/>
      <c r="AZ397" s="116"/>
      <c r="BA397" s="116"/>
      <c r="BB397" s="116"/>
      <c r="BC397" s="116"/>
      <c r="BD397" s="116"/>
      <c r="BE397" s="116"/>
      <c r="BF397" s="116"/>
      <c r="BG397" s="116"/>
      <c r="BH397" s="116"/>
      <c r="BI397" s="116"/>
      <c r="BJ397" s="116"/>
      <c r="BK397" s="116"/>
      <c r="BL397" s="116"/>
      <c r="BM397" s="116"/>
      <c r="BN397" s="116"/>
      <c r="BO397" s="116"/>
      <c r="BP397" s="116"/>
      <c r="BQ397" s="116"/>
      <c r="BR397" s="116"/>
      <c r="BS397" s="116"/>
      <c r="BT397" s="116"/>
      <c r="BU397" s="116"/>
      <c r="BV397" s="116"/>
      <c r="BW397" s="116"/>
      <c r="BX397" s="116"/>
      <c r="BY397" s="116"/>
      <c r="BZ397" s="116"/>
      <c r="CA397" s="116"/>
      <c r="CB397" s="116"/>
      <c r="CC397" s="116"/>
      <c r="CD397" s="116"/>
      <c r="CE397" s="116"/>
      <c r="CF397" s="116"/>
      <c r="CG397" s="116"/>
      <c r="CH397" s="116"/>
      <c r="CI397" s="116"/>
      <c r="CJ397" s="116"/>
      <c r="CK397" s="116"/>
      <c r="CL397" s="116"/>
      <c r="CM397" s="116"/>
      <c r="CN397" s="116"/>
      <c r="CO397" s="116"/>
      <c r="CP397" s="116"/>
      <c r="CQ397" s="116"/>
      <c r="CR397" s="116"/>
      <c r="CS397" s="116"/>
      <c r="CT397" s="116"/>
      <c r="CU397" s="116"/>
      <c r="CV397" s="116"/>
      <c r="CW397" s="116"/>
      <c r="CX397" s="116"/>
      <c r="CY397" s="116"/>
      <c r="CZ397" s="116"/>
      <c r="DA397" s="116"/>
      <c r="DB397" s="116"/>
      <c r="DC397" s="116"/>
      <c r="DD397" s="116"/>
      <c r="DE397" s="116"/>
      <c r="DF397" s="116"/>
      <c r="DG397" s="116"/>
      <c r="DH397" s="116"/>
    </row>
    <row r="398" spans="1:112" s="2" customFormat="1" ht="12.75">
      <c r="A398" s="15"/>
      <c r="V398" s="7"/>
      <c r="W398" s="7"/>
      <c r="X398" s="7"/>
      <c r="Y398" s="7"/>
      <c r="Z398" s="7"/>
      <c r="AA398" s="159"/>
      <c r="AB398" s="159"/>
      <c r="AC398" s="159"/>
      <c r="AD398" s="121"/>
      <c r="AE398" s="121"/>
      <c r="AF398" s="121"/>
      <c r="AG398" s="121"/>
      <c r="AH398" s="102"/>
      <c r="AI398" s="117"/>
      <c r="AJ398" s="117"/>
      <c r="AK398" s="117"/>
      <c r="AL398" s="117"/>
      <c r="AM398" s="117"/>
      <c r="AN398" s="117"/>
      <c r="AO398" s="117"/>
      <c r="AP398" s="110"/>
      <c r="AQ398" s="118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10"/>
      <c r="BF398" s="110"/>
      <c r="BG398" s="110"/>
      <c r="BH398" s="110"/>
      <c r="BI398" s="110"/>
      <c r="BJ398" s="110"/>
      <c r="BK398" s="110"/>
      <c r="BL398" s="110"/>
      <c r="BM398" s="110"/>
      <c r="BN398" s="110"/>
      <c r="BO398" s="110"/>
      <c r="BP398" s="110"/>
      <c r="BQ398" s="110"/>
      <c r="BR398" s="110"/>
      <c r="BS398" s="110"/>
      <c r="BT398" s="110"/>
      <c r="BU398" s="110"/>
      <c r="BV398" s="110"/>
      <c r="BW398" s="110"/>
      <c r="BX398" s="110"/>
      <c r="BY398" s="110"/>
      <c r="BZ398" s="110"/>
      <c r="CA398" s="110"/>
      <c r="CB398" s="110"/>
      <c r="CC398" s="110"/>
      <c r="CD398" s="110"/>
      <c r="CE398" s="110"/>
      <c r="CF398" s="110"/>
      <c r="CG398" s="110"/>
      <c r="CH398" s="110"/>
      <c r="CI398" s="110"/>
      <c r="CJ398" s="110"/>
      <c r="CK398" s="110"/>
      <c r="CL398" s="110"/>
      <c r="CM398" s="110"/>
      <c r="CN398" s="110"/>
      <c r="CO398" s="110"/>
      <c r="CP398" s="110"/>
      <c r="CQ398" s="110"/>
      <c r="CR398" s="110"/>
      <c r="CS398" s="110"/>
      <c r="CT398" s="110"/>
      <c r="CU398" s="110"/>
      <c r="CV398" s="110"/>
      <c r="CW398" s="110"/>
      <c r="CX398" s="110"/>
      <c r="CY398" s="110"/>
      <c r="CZ398" s="110"/>
      <c r="DA398" s="110"/>
      <c r="DB398" s="110"/>
      <c r="DC398" s="110"/>
      <c r="DD398" s="110"/>
      <c r="DE398" s="110"/>
      <c r="DF398" s="110"/>
      <c r="DG398" s="110"/>
      <c r="DH398" s="110"/>
    </row>
    <row r="399" spans="1:112" s="2" customFormat="1" ht="12.75">
      <c r="A399" s="15"/>
      <c r="V399" s="125"/>
      <c r="W399" s="125"/>
      <c r="X399" s="125"/>
      <c r="Y399" s="125"/>
      <c r="Z399" s="125"/>
      <c r="AA399" s="187"/>
      <c r="AB399" s="187"/>
      <c r="AC399" s="187"/>
      <c r="AD399" s="121"/>
      <c r="AE399" s="121"/>
      <c r="AF399" s="121"/>
      <c r="AG399" s="121"/>
      <c r="AH399" s="102"/>
      <c r="AI399" s="115"/>
      <c r="AJ399" s="115"/>
      <c r="AK399" s="115"/>
      <c r="AL399" s="115"/>
      <c r="AM399" s="115"/>
      <c r="AN399" s="115"/>
      <c r="AO399" s="115"/>
      <c r="AP399" s="115"/>
      <c r="AQ399" s="115"/>
      <c r="AR399" s="116"/>
      <c r="AS399" s="116"/>
      <c r="AT399" s="116"/>
      <c r="AU399" s="116"/>
      <c r="AV399" s="116"/>
      <c r="AW399" s="116"/>
      <c r="AX399" s="116"/>
      <c r="AY399" s="116"/>
      <c r="AZ399" s="116"/>
      <c r="BA399" s="116"/>
      <c r="BB399" s="116"/>
      <c r="BC399" s="116"/>
      <c r="BD399" s="116"/>
      <c r="BE399" s="116"/>
      <c r="BF399" s="116"/>
      <c r="BG399" s="116"/>
      <c r="BH399" s="116"/>
      <c r="BI399" s="116"/>
      <c r="BJ399" s="116"/>
      <c r="BK399" s="116"/>
      <c r="BL399" s="116"/>
      <c r="BM399" s="116"/>
      <c r="BN399" s="116"/>
      <c r="BO399" s="116"/>
      <c r="BP399" s="116"/>
      <c r="BQ399" s="116"/>
      <c r="BR399" s="116"/>
      <c r="BS399" s="116"/>
      <c r="BT399" s="116"/>
      <c r="BU399" s="116"/>
      <c r="BV399" s="116"/>
      <c r="BW399" s="116"/>
      <c r="BX399" s="116"/>
      <c r="BY399" s="116"/>
      <c r="BZ399" s="116"/>
      <c r="CA399" s="116"/>
      <c r="CB399" s="116"/>
      <c r="CC399" s="116"/>
      <c r="CD399" s="116"/>
      <c r="CE399" s="116"/>
      <c r="CF399" s="116"/>
      <c r="CG399" s="116"/>
      <c r="CH399" s="116"/>
      <c r="CI399" s="116"/>
      <c r="CJ399" s="116"/>
      <c r="CK399" s="116"/>
      <c r="CL399" s="116"/>
      <c r="CM399" s="116"/>
      <c r="CN399" s="116"/>
      <c r="CO399" s="116"/>
      <c r="CP399" s="116"/>
      <c r="CQ399" s="116"/>
      <c r="CR399" s="116"/>
      <c r="CS399" s="116"/>
      <c r="CT399" s="116"/>
      <c r="CU399" s="116"/>
      <c r="CV399" s="116"/>
      <c r="CW399" s="116"/>
      <c r="CX399" s="116"/>
      <c r="CY399" s="116"/>
      <c r="CZ399" s="116"/>
      <c r="DA399" s="116"/>
      <c r="DB399" s="116"/>
      <c r="DC399" s="116"/>
      <c r="DD399" s="116"/>
      <c r="DE399" s="116"/>
      <c r="DF399" s="116"/>
      <c r="DG399" s="116"/>
      <c r="DH399" s="116"/>
    </row>
    <row r="400" spans="1:112" s="2" customFormat="1" ht="12.75">
      <c r="A400" s="15"/>
      <c r="V400" s="7"/>
      <c r="W400" s="7"/>
      <c r="X400" s="7"/>
      <c r="Y400" s="7"/>
      <c r="Z400" s="7"/>
      <c r="AA400" s="159"/>
      <c r="AB400" s="159"/>
      <c r="AC400" s="159"/>
      <c r="AD400" s="121"/>
      <c r="AE400" s="121"/>
      <c r="AF400" s="121"/>
      <c r="AG400" s="121"/>
      <c r="AH400" s="102"/>
      <c r="AI400" s="117"/>
      <c r="AJ400" s="117"/>
      <c r="AK400" s="117"/>
      <c r="AL400" s="117"/>
      <c r="AM400" s="117"/>
      <c r="AN400" s="117"/>
      <c r="AO400" s="117"/>
      <c r="AP400" s="110"/>
      <c r="AQ400" s="118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  <c r="BH400" s="110"/>
      <c r="BI400" s="110"/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0"/>
      <c r="CA400" s="110"/>
      <c r="CB400" s="110"/>
      <c r="CC400" s="110"/>
      <c r="CD400" s="110"/>
      <c r="CE400" s="110"/>
      <c r="CF400" s="110"/>
      <c r="CG400" s="110"/>
      <c r="CH400" s="110"/>
      <c r="CI400" s="110"/>
      <c r="CJ400" s="110"/>
      <c r="CK400" s="110"/>
      <c r="CL400" s="110"/>
      <c r="CM400" s="110"/>
      <c r="CN400" s="110"/>
      <c r="CO400" s="110"/>
      <c r="CP400" s="110"/>
      <c r="CQ400" s="110"/>
      <c r="CR400" s="110"/>
      <c r="CS400" s="110"/>
      <c r="CT400" s="110"/>
      <c r="CU400" s="110"/>
      <c r="CV400" s="110"/>
      <c r="CW400" s="110"/>
      <c r="CX400" s="110"/>
      <c r="CY400" s="110"/>
      <c r="CZ400" s="110"/>
      <c r="DA400" s="110"/>
      <c r="DB400" s="110"/>
      <c r="DC400" s="110"/>
      <c r="DD400" s="110"/>
      <c r="DE400" s="110"/>
      <c r="DF400" s="110"/>
      <c r="DG400" s="110"/>
      <c r="DH400" s="110"/>
    </row>
    <row r="401" spans="22:112" s="2" customFormat="1" ht="12.75">
      <c r="V401" s="125"/>
      <c r="W401" s="125"/>
      <c r="X401" s="125"/>
      <c r="Y401" s="125"/>
      <c r="Z401" s="125"/>
      <c r="AA401" s="187"/>
      <c r="AB401" s="187"/>
      <c r="AC401" s="187"/>
      <c r="AD401" s="121"/>
      <c r="AE401" s="121"/>
      <c r="AF401" s="121"/>
      <c r="AG401" s="121"/>
      <c r="AH401" s="102"/>
      <c r="AI401" s="115"/>
      <c r="AJ401" s="115"/>
      <c r="AK401" s="115"/>
      <c r="AL401" s="115"/>
      <c r="AM401" s="115"/>
      <c r="AN401" s="115"/>
      <c r="AO401" s="115"/>
      <c r="AP401" s="115"/>
      <c r="AQ401" s="115"/>
      <c r="AR401" s="116"/>
      <c r="AS401" s="116"/>
      <c r="AT401" s="116"/>
      <c r="AU401" s="116"/>
      <c r="AV401" s="116"/>
      <c r="AW401" s="116"/>
      <c r="AX401" s="116"/>
      <c r="AY401" s="116"/>
      <c r="AZ401" s="116"/>
      <c r="BA401" s="116"/>
      <c r="BB401" s="116"/>
      <c r="BC401" s="116"/>
      <c r="BD401" s="116"/>
      <c r="BE401" s="116"/>
      <c r="BF401" s="116"/>
      <c r="BG401" s="116"/>
      <c r="BH401" s="116"/>
      <c r="BI401" s="116"/>
      <c r="BJ401" s="116"/>
      <c r="BK401" s="116"/>
      <c r="BL401" s="116"/>
      <c r="BM401" s="116"/>
      <c r="BN401" s="116"/>
      <c r="BO401" s="116"/>
      <c r="BP401" s="116"/>
      <c r="BQ401" s="116"/>
      <c r="BR401" s="116"/>
      <c r="BS401" s="116"/>
      <c r="BT401" s="116"/>
      <c r="BU401" s="116"/>
      <c r="BV401" s="116"/>
      <c r="BW401" s="116"/>
      <c r="BX401" s="116"/>
      <c r="BY401" s="116"/>
      <c r="BZ401" s="116"/>
      <c r="CA401" s="116"/>
      <c r="CB401" s="116"/>
      <c r="CC401" s="116"/>
      <c r="CD401" s="116"/>
      <c r="CE401" s="116"/>
      <c r="CF401" s="116"/>
      <c r="CG401" s="116"/>
      <c r="CH401" s="116"/>
      <c r="CI401" s="116"/>
      <c r="CJ401" s="116"/>
      <c r="CK401" s="116"/>
      <c r="CL401" s="116"/>
      <c r="CM401" s="116"/>
      <c r="CN401" s="116"/>
      <c r="CO401" s="116"/>
      <c r="CP401" s="116"/>
      <c r="CQ401" s="116"/>
      <c r="CR401" s="116"/>
      <c r="CS401" s="116"/>
      <c r="CT401" s="116"/>
      <c r="CU401" s="116"/>
      <c r="CV401" s="116"/>
      <c r="CW401" s="116"/>
      <c r="CX401" s="116"/>
      <c r="CY401" s="116"/>
      <c r="CZ401" s="116"/>
      <c r="DA401" s="116"/>
      <c r="DB401" s="116"/>
      <c r="DC401" s="116"/>
      <c r="DD401" s="116"/>
      <c r="DE401" s="116"/>
      <c r="DF401" s="116"/>
      <c r="DG401" s="116"/>
      <c r="DH401" s="116"/>
    </row>
    <row r="402" spans="22:112" s="2" customFormat="1" ht="12.75">
      <c r="V402" s="7"/>
      <c r="W402" s="7"/>
      <c r="X402" s="7"/>
      <c r="Y402" s="7"/>
      <c r="Z402" s="7"/>
      <c r="AA402" s="159"/>
      <c r="AB402" s="159"/>
      <c r="AC402" s="159"/>
      <c r="AD402" s="121"/>
      <c r="AE402" s="121"/>
      <c r="AF402" s="121"/>
      <c r="AG402" s="121"/>
      <c r="AH402" s="102"/>
      <c r="AI402" s="117"/>
      <c r="AJ402" s="117"/>
      <c r="AK402" s="117"/>
      <c r="AL402" s="117"/>
      <c r="AM402" s="117"/>
      <c r="AN402" s="117"/>
      <c r="AO402" s="117"/>
      <c r="AP402" s="110"/>
      <c r="AQ402" s="118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  <c r="BH402" s="110"/>
      <c r="BI402" s="110"/>
      <c r="BJ402" s="110"/>
      <c r="BK402" s="110"/>
      <c r="BL402" s="110"/>
      <c r="BM402" s="110"/>
      <c r="BN402" s="110"/>
      <c r="BO402" s="110"/>
      <c r="BP402" s="110"/>
      <c r="BQ402" s="110"/>
      <c r="BR402" s="110"/>
      <c r="BS402" s="110"/>
      <c r="BT402" s="110"/>
      <c r="BU402" s="110"/>
      <c r="BV402" s="110"/>
      <c r="BW402" s="110"/>
      <c r="BX402" s="110"/>
      <c r="BY402" s="110"/>
      <c r="BZ402" s="110"/>
      <c r="CA402" s="110"/>
      <c r="CB402" s="110"/>
      <c r="CC402" s="110"/>
      <c r="CD402" s="110"/>
      <c r="CE402" s="110"/>
      <c r="CF402" s="110"/>
      <c r="CG402" s="110"/>
      <c r="CH402" s="110"/>
      <c r="CI402" s="110"/>
      <c r="CJ402" s="110"/>
      <c r="CK402" s="110"/>
      <c r="CL402" s="110"/>
      <c r="CM402" s="110"/>
      <c r="CN402" s="110"/>
      <c r="CO402" s="110"/>
      <c r="CP402" s="110"/>
      <c r="CQ402" s="110"/>
      <c r="CR402" s="110"/>
      <c r="CS402" s="110"/>
      <c r="CT402" s="110"/>
      <c r="CU402" s="110"/>
      <c r="CV402" s="110"/>
      <c r="CW402" s="110"/>
      <c r="CX402" s="110"/>
      <c r="CY402" s="110"/>
      <c r="CZ402" s="110"/>
      <c r="DA402" s="110"/>
      <c r="DB402" s="110"/>
      <c r="DC402" s="110"/>
      <c r="DD402" s="110"/>
      <c r="DE402" s="110"/>
      <c r="DF402" s="110"/>
      <c r="DG402" s="110"/>
      <c r="DH402" s="110"/>
    </row>
    <row r="403" spans="22:112" s="2" customFormat="1" ht="12.75">
      <c r="V403" s="125"/>
      <c r="W403" s="125"/>
      <c r="X403" s="125"/>
      <c r="Y403" s="125"/>
      <c r="Z403" s="125"/>
      <c r="AA403" s="187"/>
      <c r="AB403" s="187"/>
      <c r="AC403" s="187"/>
      <c r="AD403" s="121"/>
      <c r="AE403" s="121"/>
      <c r="AF403" s="121"/>
      <c r="AG403" s="121"/>
      <c r="AH403" s="102"/>
      <c r="AI403" s="115"/>
      <c r="AJ403" s="115"/>
      <c r="AK403" s="115"/>
      <c r="AL403" s="115"/>
      <c r="AM403" s="115"/>
      <c r="AN403" s="115"/>
      <c r="AO403" s="115"/>
      <c r="AP403" s="115"/>
      <c r="AQ403" s="115"/>
      <c r="AR403" s="116"/>
      <c r="AS403" s="116"/>
      <c r="AT403" s="116"/>
      <c r="AU403" s="116"/>
      <c r="AV403" s="116"/>
      <c r="AW403" s="116"/>
      <c r="AX403" s="116"/>
      <c r="AY403" s="116"/>
      <c r="AZ403" s="116"/>
      <c r="BA403" s="116"/>
      <c r="BB403" s="116"/>
      <c r="BC403" s="116"/>
      <c r="BD403" s="116"/>
      <c r="BE403" s="116"/>
      <c r="BF403" s="116"/>
      <c r="BG403" s="116"/>
      <c r="BH403" s="116"/>
      <c r="BI403" s="116"/>
      <c r="BJ403" s="116"/>
      <c r="BK403" s="116"/>
      <c r="BL403" s="116"/>
      <c r="BM403" s="116"/>
      <c r="BN403" s="116"/>
      <c r="BO403" s="116"/>
      <c r="BP403" s="116"/>
      <c r="BQ403" s="116"/>
      <c r="BR403" s="116"/>
      <c r="BS403" s="116"/>
      <c r="BT403" s="116"/>
      <c r="BU403" s="116"/>
      <c r="BV403" s="116"/>
      <c r="BW403" s="116"/>
      <c r="BX403" s="116"/>
      <c r="BY403" s="116"/>
      <c r="BZ403" s="116"/>
      <c r="CA403" s="116"/>
      <c r="CB403" s="116"/>
      <c r="CC403" s="116"/>
      <c r="CD403" s="116"/>
      <c r="CE403" s="116"/>
      <c r="CF403" s="116"/>
      <c r="CG403" s="116"/>
      <c r="CH403" s="116"/>
      <c r="CI403" s="116"/>
      <c r="CJ403" s="116"/>
      <c r="CK403" s="116"/>
      <c r="CL403" s="116"/>
      <c r="CM403" s="116"/>
      <c r="CN403" s="116"/>
      <c r="CO403" s="116"/>
      <c r="CP403" s="116"/>
      <c r="CQ403" s="116"/>
      <c r="CR403" s="116"/>
      <c r="CS403" s="116"/>
      <c r="CT403" s="116"/>
      <c r="CU403" s="116"/>
      <c r="CV403" s="116"/>
      <c r="CW403" s="116"/>
      <c r="CX403" s="116"/>
      <c r="CY403" s="116"/>
      <c r="CZ403" s="116"/>
      <c r="DA403" s="116"/>
      <c r="DB403" s="116"/>
      <c r="DC403" s="116"/>
      <c r="DD403" s="116"/>
      <c r="DE403" s="116"/>
      <c r="DF403" s="116"/>
      <c r="DG403" s="116"/>
      <c r="DH403" s="116"/>
    </row>
    <row r="404" spans="22:112" s="2" customFormat="1" ht="12.75">
      <c r="V404" s="7"/>
      <c r="W404" s="7"/>
      <c r="X404" s="7"/>
      <c r="Y404" s="7"/>
      <c r="Z404" s="7"/>
      <c r="AA404" s="159"/>
      <c r="AB404" s="159"/>
      <c r="AC404" s="159"/>
      <c r="AD404" s="121"/>
      <c r="AE404" s="121"/>
      <c r="AF404" s="121"/>
      <c r="AG404" s="121"/>
      <c r="AH404" s="102"/>
      <c r="AI404" s="117"/>
      <c r="AJ404" s="117"/>
      <c r="AK404" s="117"/>
      <c r="AL404" s="117"/>
      <c r="AM404" s="117"/>
      <c r="AN404" s="117"/>
      <c r="AO404" s="117"/>
      <c r="AP404" s="110"/>
      <c r="AQ404" s="118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10"/>
      <c r="BF404" s="110"/>
      <c r="BG404" s="110"/>
      <c r="BH404" s="110"/>
      <c r="BI404" s="110"/>
      <c r="BJ404" s="110"/>
      <c r="BK404" s="110"/>
      <c r="BL404" s="110"/>
      <c r="BM404" s="110"/>
      <c r="BN404" s="110"/>
      <c r="BO404" s="110"/>
      <c r="BP404" s="110"/>
      <c r="BQ404" s="110"/>
      <c r="BR404" s="110"/>
      <c r="BS404" s="110"/>
      <c r="BT404" s="110"/>
      <c r="BU404" s="110"/>
      <c r="BV404" s="110"/>
      <c r="BW404" s="110"/>
      <c r="BX404" s="110"/>
      <c r="BY404" s="110"/>
      <c r="BZ404" s="110"/>
      <c r="CA404" s="110"/>
      <c r="CB404" s="110"/>
      <c r="CC404" s="110"/>
      <c r="CD404" s="110"/>
      <c r="CE404" s="110"/>
      <c r="CF404" s="110"/>
      <c r="CG404" s="110"/>
      <c r="CH404" s="110"/>
      <c r="CI404" s="110"/>
      <c r="CJ404" s="110"/>
      <c r="CK404" s="110"/>
      <c r="CL404" s="110"/>
      <c r="CM404" s="110"/>
      <c r="CN404" s="110"/>
      <c r="CO404" s="110"/>
      <c r="CP404" s="110"/>
      <c r="CQ404" s="110"/>
      <c r="CR404" s="110"/>
      <c r="CS404" s="110"/>
      <c r="CT404" s="110"/>
      <c r="CU404" s="110"/>
      <c r="CV404" s="110"/>
      <c r="CW404" s="110"/>
      <c r="CX404" s="110"/>
      <c r="CY404" s="110"/>
      <c r="CZ404" s="110"/>
      <c r="DA404" s="110"/>
      <c r="DB404" s="110"/>
      <c r="DC404" s="110"/>
      <c r="DD404" s="110"/>
      <c r="DE404" s="110"/>
      <c r="DF404" s="110"/>
      <c r="DG404" s="110"/>
      <c r="DH404" s="110"/>
    </row>
    <row r="405" spans="22:112" s="2" customFormat="1" ht="12.75">
      <c r="V405" s="125"/>
      <c r="W405" s="125"/>
      <c r="X405" s="125"/>
      <c r="Y405" s="125"/>
      <c r="Z405" s="125"/>
      <c r="AA405" s="187"/>
      <c r="AB405" s="187"/>
      <c r="AC405" s="187"/>
      <c r="AD405" s="121"/>
      <c r="AE405" s="121"/>
      <c r="AF405" s="121"/>
      <c r="AG405" s="121"/>
      <c r="AH405" s="102"/>
      <c r="AI405" s="115"/>
      <c r="AJ405" s="115"/>
      <c r="AK405" s="115"/>
      <c r="AL405" s="115"/>
      <c r="AM405" s="115"/>
      <c r="AN405" s="115"/>
      <c r="AO405" s="115"/>
      <c r="AP405" s="115"/>
      <c r="AQ405" s="115"/>
      <c r="AR405" s="116"/>
      <c r="AS405" s="116"/>
      <c r="AT405" s="116"/>
      <c r="AU405" s="116"/>
      <c r="AV405" s="116"/>
      <c r="AW405" s="116"/>
      <c r="AX405" s="116"/>
      <c r="AY405" s="116"/>
      <c r="AZ405" s="116"/>
      <c r="BA405" s="116"/>
      <c r="BB405" s="116"/>
      <c r="BC405" s="116"/>
      <c r="BD405" s="116"/>
      <c r="BE405" s="116"/>
      <c r="BF405" s="116"/>
      <c r="BG405" s="116"/>
      <c r="BH405" s="116"/>
      <c r="BI405" s="116"/>
      <c r="BJ405" s="116"/>
      <c r="BK405" s="116"/>
      <c r="BL405" s="116"/>
      <c r="BM405" s="116"/>
      <c r="BN405" s="116"/>
      <c r="BO405" s="116"/>
      <c r="BP405" s="116"/>
      <c r="BQ405" s="116"/>
      <c r="BR405" s="116"/>
      <c r="BS405" s="116"/>
      <c r="BT405" s="116"/>
      <c r="BU405" s="116"/>
      <c r="BV405" s="116"/>
      <c r="BW405" s="116"/>
      <c r="BX405" s="116"/>
      <c r="BY405" s="116"/>
      <c r="BZ405" s="116"/>
      <c r="CA405" s="116"/>
      <c r="CB405" s="116"/>
      <c r="CC405" s="116"/>
      <c r="CD405" s="116"/>
      <c r="CE405" s="116"/>
      <c r="CF405" s="116"/>
      <c r="CG405" s="116"/>
      <c r="CH405" s="116"/>
      <c r="CI405" s="116"/>
      <c r="CJ405" s="116"/>
      <c r="CK405" s="116"/>
      <c r="CL405" s="116"/>
      <c r="CM405" s="116"/>
      <c r="CN405" s="116"/>
      <c r="CO405" s="116"/>
      <c r="CP405" s="116"/>
      <c r="CQ405" s="116"/>
      <c r="CR405" s="116"/>
      <c r="CS405" s="116"/>
      <c r="CT405" s="116"/>
      <c r="CU405" s="116"/>
      <c r="CV405" s="116"/>
      <c r="CW405" s="116"/>
      <c r="CX405" s="116"/>
      <c r="CY405" s="116"/>
      <c r="CZ405" s="116"/>
      <c r="DA405" s="116"/>
      <c r="DB405" s="116"/>
      <c r="DC405" s="116"/>
      <c r="DD405" s="116"/>
      <c r="DE405" s="116"/>
      <c r="DF405" s="116"/>
      <c r="DG405" s="116"/>
      <c r="DH405" s="116"/>
    </row>
    <row r="406" spans="22:112" s="2" customFormat="1" ht="12.75">
      <c r="V406" s="7"/>
      <c r="W406" s="7"/>
      <c r="X406" s="7"/>
      <c r="Y406" s="7"/>
      <c r="Z406" s="7"/>
      <c r="AA406" s="159"/>
      <c r="AB406" s="159"/>
      <c r="AC406" s="159"/>
      <c r="AD406" s="121"/>
      <c r="AE406" s="121"/>
      <c r="AF406" s="121"/>
      <c r="AG406" s="121"/>
      <c r="AH406" s="102"/>
      <c r="AI406" s="117"/>
      <c r="AJ406" s="117"/>
      <c r="AK406" s="117"/>
      <c r="AL406" s="117"/>
      <c r="AM406" s="117"/>
      <c r="AN406" s="117"/>
      <c r="AO406" s="117"/>
      <c r="AP406" s="110"/>
      <c r="AQ406" s="118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10"/>
      <c r="BF406" s="110"/>
      <c r="BG406" s="110"/>
      <c r="BH406" s="110"/>
      <c r="BI406" s="110"/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0"/>
      <c r="BW406" s="110"/>
      <c r="BX406" s="110"/>
      <c r="BY406" s="110"/>
      <c r="BZ406" s="110"/>
      <c r="CA406" s="110"/>
      <c r="CB406" s="110"/>
      <c r="CC406" s="110"/>
      <c r="CD406" s="110"/>
      <c r="CE406" s="110"/>
      <c r="CF406" s="110"/>
      <c r="CG406" s="110"/>
      <c r="CH406" s="110"/>
      <c r="CI406" s="110"/>
      <c r="CJ406" s="110"/>
      <c r="CK406" s="110"/>
      <c r="CL406" s="110"/>
      <c r="CM406" s="110"/>
      <c r="CN406" s="110"/>
      <c r="CO406" s="110"/>
      <c r="CP406" s="110"/>
      <c r="CQ406" s="110"/>
      <c r="CR406" s="110"/>
      <c r="CS406" s="110"/>
      <c r="CT406" s="110"/>
      <c r="CU406" s="110"/>
      <c r="CV406" s="110"/>
      <c r="CW406" s="110"/>
      <c r="CX406" s="110"/>
      <c r="CY406" s="110"/>
      <c r="CZ406" s="110"/>
      <c r="DA406" s="110"/>
      <c r="DB406" s="110"/>
      <c r="DC406" s="110"/>
      <c r="DD406" s="110"/>
      <c r="DE406" s="110"/>
      <c r="DF406" s="110"/>
      <c r="DG406" s="110"/>
      <c r="DH406" s="110"/>
    </row>
    <row r="407" spans="22:112" s="2" customFormat="1" ht="12.75">
      <c r="V407" s="125"/>
      <c r="W407" s="125"/>
      <c r="X407" s="125"/>
      <c r="Y407" s="125"/>
      <c r="Z407" s="125"/>
      <c r="AA407" s="187"/>
      <c r="AB407" s="187"/>
      <c r="AC407" s="187"/>
      <c r="AD407" s="121"/>
      <c r="AE407" s="121"/>
      <c r="AF407" s="121"/>
      <c r="AG407" s="121"/>
      <c r="AH407" s="102"/>
      <c r="AI407" s="115"/>
      <c r="AJ407" s="115"/>
      <c r="AK407" s="115"/>
      <c r="AL407" s="115"/>
      <c r="AM407" s="115"/>
      <c r="AN407" s="115"/>
      <c r="AO407" s="115"/>
      <c r="AP407" s="115"/>
      <c r="AQ407" s="115"/>
      <c r="AR407" s="116"/>
      <c r="AS407" s="116"/>
      <c r="AT407" s="116"/>
      <c r="AU407" s="116"/>
      <c r="AV407" s="116"/>
      <c r="AW407" s="116"/>
      <c r="AX407" s="116"/>
      <c r="AY407" s="116"/>
      <c r="AZ407" s="116"/>
      <c r="BA407" s="116"/>
      <c r="BB407" s="116"/>
      <c r="BC407" s="116"/>
      <c r="BD407" s="116"/>
      <c r="BE407" s="116"/>
      <c r="BF407" s="116"/>
      <c r="BG407" s="116"/>
      <c r="BH407" s="116"/>
      <c r="BI407" s="116"/>
      <c r="BJ407" s="116"/>
      <c r="BK407" s="116"/>
      <c r="BL407" s="116"/>
      <c r="BM407" s="116"/>
      <c r="BN407" s="116"/>
      <c r="BO407" s="116"/>
      <c r="BP407" s="116"/>
      <c r="BQ407" s="116"/>
      <c r="BR407" s="116"/>
      <c r="BS407" s="116"/>
      <c r="BT407" s="116"/>
      <c r="BU407" s="116"/>
      <c r="BV407" s="116"/>
      <c r="BW407" s="116"/>
      <c r="BX407" s="116"/>
      <c r="BY407" s="116"/>
      <c r="BZ407" s="116"/>
      <c r="CA407" s="116"/>
      <c r="CB407" s="116"/>
      <c r="CC407" s="116"/>
      <c r="CD407" s="116"/>
      <c r="CE407" s="116"/>
      <c r="CF407" s="116"/>
      <c r="CG407" s="116"/>
      <c r="CH407" s="116"/>
      <c r="CI407" s="116"/>
      <c r="CJ407" s="116"/>
      <c r="CK407" s="116"/>
      <c r="CL407" s="116"/>
      <c r="CM407" s="116"/>
      <c r="CN407" s="116"/>
      <c r="CO407" s="116"/>
      <c r="CP407" s="116"/>
      <c r="CQ407" s="116"/>
      <c r="CR407" s="116"/>
      <c r="CS407" s="116"/>
      <c r="CT407" s="116"/>
      <c r="CU407" s="116"/>
      <c r="CV407" s="116"/>
      <c r="CW407" s="116"/>
      <c r="CX407" s="116"/>
      <c r="CY407" s="116"/>
      <c r="CZ407" s="116"/>
      <c r="DA407" s="116"/>
      <c r="DB407" s="116"/>
      <c r="DC407" s="116"/>
      <c r="DD407" s="116"/>
      <c r="DE407" s="116"/>
      <c r="DF407" s="116"/>
      <c r="DG407" s="116"/>
      <c r="DH407" s="116"/>
    </row>
    <row r="408" spans="22:112" s="2" customFormat="1" ht="12.75">
      <c r="V408" s="7"/>
      <c r="W408" s="7"/>
      <c r="X408" s="7"/>
      <c r="Y408" s="7"/>
      <c r="Z408" s="7"/>
      <c r="AA408" s="159"/>
      <c r="AB408" s="159"/>
      <c r="AC408" s="159"/>
      <c r="AD408" s="121"/>
      <c r="AE408" s="121"/>
      <c r="AF408" s="121"/>
      <c r="AG408" s="121"/>
      <c r="AH408" s="102"/>
      <c r="AI408" s="117"/>
      <c r="AJ408" s="117"/>
      <c r="AK408" s="117"/>
      <c r="AL408" s="117"/>
      <c r="AM408" s="117"/>
      <c r="AN408" s="117"/>
      <c r="AO408" s="117"/>
      <c r="AP408" s="110"/>
      <c r="AQ408" s="118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0"/>
      <c r="CA408" s="110"/>
      <c r="CB408" s="110"/>
      <c r="CC408" s="110"/>
      <c r="CD408" s="110"/>
      <c r="CE408" s="110"/>
      <c r="CF408" s="110"/>
      <c r="CG408" s="110"/>
      <c r="CH408" s="110"/>
      <c r="CI408" s="110"/>
      <c r="CJ408" s="110"/>
      <c r="CK408" s="110"/>
      <c r="CL408" s="110"/>
      <c r="CM408" s="110"/>
      <c r="CN408" s="110"/>
      <c r="CO408" s="110"/>
      <c r="CP408" s="110"/>
      <c r="CQ408" s="110"/>
      <c r="CR408" s="110"/>
      <c r="CS408" s="110"/>
      <c r="CT408" s="110"/>
      <c r="CU408" s="110"/>
      <c r="CV408" s="110"/>
      <c r="CW408" s="110"/>
      <c r="CX408" s="110"/>
      <c r="CY408" s="110"/>
      <c r="CZ408" s="110"/>
      <c r="DA408" s="110"/>
      <c r="DB408" s="110"/>
      <c r="DC408" s="110"/>
      <c r="DD408" s="110"/>
      <c r="DE408" s="110"/>
      <c r="DF408" s="110"/>
      <c r="DG408" s="110"/>
      <c r="DH408" s="110"/>
    </row>
    <row r="409" spans="22:112" s="2" customFormat="1" ht="12.75">
      <c r="V409" s="125"/>
      <c r="W409" s="125"/>
      <c r="X409" s="125"/>
      <c r="Y409" s="125"/>
      <c r="Z409" s="125"/>
      <c r="AA409" s="187"/>
      <c r="AB409" s="187"/>
      <c r="AC409" s="187"/>
      <c r="AD409" s="121"/>
      <c r="AE409" s="121"/>
      <c r="AF409" s="121"/>
      <c r="AG409" s="121"/>
      <c r="AH409" s="102"/>
      <c r="AI409" s="115"/>
      <c r="AJ409" s="115"/>
      <c r="AK409" s="115"/>
      <c r="AL409" s="115"/>
      <c r="AM409" s="115"/>
      <c r="AN409" s="115"/>
      <c r="AO409" s="115"/>
      <c r="AP409" s="115"/>
      <c r="AQ409" s="115"/>
      <c r="AR409" s="116"/>
      <c r="AS409" s="116"/>
      <c r="AT409" s="116"/>
      <c r="AU409" s="116"/>
      <c r="AV409" s="116"/>
      <c r="AW409" s="116"/>
      <c r="AX409" s="116"/>
      <c r="AY409" s="116"/>
      <c r="AZ409" s="116"/>
      <c r="BA409" s="116"/>
      <c r="BB409" s="116"/>
      <c r="BC409" s="116"/>
      <c r="BD409" s="116"/>
      <c r="BE409" s="116"/>
      <c r="BF409" s="116"/>
      <c r="BG409" s="116"/>
      <c r="BH409" s="116"/>
      <c r="BI409" s="116"/>
      <c r="BJ409" s="116"/>
      <c r="BK409" s="116"/>
      <c r="BL409" s="116"/>
      <c r="BM409" s="116"/>
      <c r="BN409" s="116"/>
      <c r="BO409" s="116"/>
      <c r="BP409" s="116"/>
      <c r="BQ409" s="116"/>
      <c r="BR409" s="116"/>
      <c r="BS409" s="116"/>
      <c r="BT409" s="116"/>
      <c r="BU409" s="116"/>
      <c r="BV409" s="116"/>
      <c r="BW409" s="116"/>
      <c r="BX409" s="116"/>
      <c r="BY409" s="116"/>
      <c r="BZ409" s="116"/>
      <c r="CA409" s="116"/>
      <c r="CB409" s="116"/>
      <c r="CC409" s="116"/>
      <c r="CD409" s="116"/>
      <c r="CE409" s="116"/>
      <c r="CF409" s="116"/>
      <c r="CG409" s="116"/>
      <c r="CH409" s="116"/>
      <c r="CI409" s="116"/>
      <c r="CJ409" s="116"/>
      <c r="CK409" s="116"/>
      <c r="CL409" s="116"/>
      <c r="CM409" s="116"/>
      <c r="CN409" s="116"/>
      <c r="CO409" s="116"/>
      <c r="CP409" s="116"/>
      <c r="CQ409" s="116"/>
      <c r="CR409" s="116"/>
      <c r="CS409" s="116"/>
      <c r="CT409" s="116"/>
      <c r="CU409" s="116"/>
      <c r="CV409" s="116"/>
      <c r="CW409" s="116"/>
      <c r="CX409" s="116"/>
      <c r="CY409" s="116"/>
      <c r="CZ409" s="116"/>
      <c r="DA409" s="116"/>
      <c r="DB409" s="116"/>
      <c r="DC409" s="116"/>
      <c r="DD409" s="116"/>
      <c r="DE409" s="116"/>
      <c r="DF409" s="116"/>
      <c r="DG409" s="116"/>
      <c r="DH409" s="116"/>
    </row>
    <row r="410" spans="22:112" s="2" customFormat="1" ht="12.75">
      <c r="V410" s="7"/>
      <c r="W410" s="7"/>
      <c r="X410" s="7"/>
      <c r="Y410" s="7"/>
      <c r="Z410" s="7"/>
      <c r="AA410" s="159"/>
      <c r="AB410" s="159"/>
      <c r="AC410" s="159"/>
      <c r="AD410" s="121"/>
      <c r="AE410" s="121"/>
      <c r="AF410" s="121"/>
      <c r="AG410" s="121"/>
      <c r="AH410" s="102"/>
      <c r="AI410" s="117"/>
      <c r="AJ410" s="117"/>
      <c r="AK410" s="117"/>
      <c r="AL410" s="117"/>
      <c r="AM410" s="117"/>
      <c r="AN410" s="117"/>
      <c r="AO410" s="117"/>
      <c r="AP410" s="110"/>
      <c r="AQ410" s="118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0"/>
      <c r="CA410" s="110"/>
      <c r="CB410" s="110"/>
      <c r="CC410" s="110"/>
      <c r="CD410" s="110"/>
      <c r="CE410" s="110"/>
      <c r="CF410" s="110"/>
      <c r="CG410" s="110"/>
      <c r="CH410" s="110"/>
      <c r="CI410" s="110"/>
      <c r="CJ410" s="110"/>
      <c r="CK410" s="110"/>
      <c r="CL410" s="110"/>
      <c r="CM410" s="110"/>
      <c r="CN410" s="110"/>
      <c r="CO410" s="110"/>
      <c r="CP410" s="110"/>
      <c r="CQ410" s="110"/>
      <c r="CR410" s="110"/>
      <c r="CS410" s="110"/>
      <c r="CT410" s="110"/>
      <c r="CU410" s="110"/>
      <c r="CV410" s="110"/>
      <c r="CW410" s="110"/>
      <c r="CX410" s="110"/>
      <c r="CY410" s="110"/>
      <c r="CZ410" s="110"/>
      <c r="DA410" s="110"/>
      <c r="DB410" s="110"/>
      <c r="DC410" s="110"/>
      <c r="DD410" s="110"/>
      <c r="DE410" s="110"/>
      <c r="DF410" s="110"/>
      <c r="DG410" s="110"/>
      <c r="DH410" s="110"/>
    </row>
    <row r="411" spans="22:112" s="2" customFormat="1" ht="12.75">
      <c r="V411" s="125"/>
      <c r="W411" s="125"/>
      <c r="X411" s="125"/>
      <c r="Y411" s="125"/>
      <c r="Z411" s="125"/>
      <c r="AA411" s="187"/>
      <c r="AB411" s="187"/>
      <c r="AC411" s="187"/>
      <c r="AD411" s="121"/>
      <c r="AE411" s="121"/>
      <c r="AF411" s="121"/>
      <c r="AG411" s="121"/>
      <c r="AH411" s="102"/>
      <c r="AI411" s="115"/>
      <c r="AJ411" s="115"/>
      <c r="AK411" s="115"/>
      <c r="AL411" s="115"/>
      <c r="AM411" s="115"/>
      <c r="AN411" s="115"/>
      <c r="AO411" s="115"/>
      <c r="AP411" s="115"/>
      <c r="AQ411" s="115"/>
      <c r="AR411" s="116"/>
      <c r="AS411" s="116"/>
      <c r="AT411" s="116"/>
      <c r="AU411" s="116"/>
      <c r="AV411" s="116"/>
      <c r="AW411" s="116"/>
      <c r="AX411" s="116"/>
      <c r="AY411" s="116"/>
      <c r="AZ411" s="116"/>
      <c r="BA411" s="116"/>
      <c r="BB411" s="116"/>
      <c r="BC411" s="116"/>
      <c r="BD411" s="116"/>
      <c r="BE411" s="116"/>
      <c r="BF411" s="116"/>
      <c r="BG411" s="116"/>
      <c r="BH411" s="116"/>
      <c r="BI411" s="116"/>
      <c r="BJ411" s="116"/>
      <c r="BK411" s="116"/>
      <c r="BL411" s="116"/>
      <c r="BM411" s="116"/>
      <c r="BN411" s="116"/>
      <c r="BO411" s="116"/>
      <c r="BP411" s="116"/>
      <c r="BQ411" s="116"/>
      <c r="BR411" s="116"/>
      <c r="BS411" s="116"/>
      <c r="BT411" s="116"/>
      <c r="BU411" s="116"/>
      <c r="BV411" s="116"/>
      <c r="BW411" s="116"/>
      <c r="BX411" s="116"/>
      <c r="BY411" s="116"/>
      <c r="BZ411" s="116"/>
      <c r="CA411" s="116"/>
      <c r="CB411" s="116"/>
      <c r="CC411" s="116"/>
      <c r="CD411" s="116"/>
      <c r="CE411" s="116"/>
      <c r="CF411" s="116"/>
      <c r="CG411" s="116"/>
      <c r="CH411" s="116"/>
      <c r="CI411" s="116"/>
      <c r="CJ411" s="116"/>
      <c r="CK411" s="116"/>
      <c r="CL411" s="116"/>
      <c r="CM411" s="116"/>
      <c r="CN411" s="116"/>
      <c r="CO411" s="116"/>
      <c r="CP411" s="116"/>
      <c r="CQ411" s="116"/>
      <c r="CR411" s="116"/>
      <c r="CS411" s="116"/>
      <c r="CT411" s="116"/>
      <c r="CU411" s="116"/>
      <c r="CV411" s="116"/>
      <c r="CW411" s="116"/>
      <c r="CX411" s="116"/>
      <c r="CY411" s="116"/>
      <c r="CZ411" s="116"/>
      <c r="DA411" s="116"/>
      <c r="DB411" s="116"/>
      <c r="DC411" s="116"/>
      <c r="DD411" s="116"/>
      <c r="DE411" s="116"/>
      <c r="DF411" s="116"/>
      <c r="DG411" s="116"/>
      <c r="DH411" s="116"/>
    </row>
    <row r="412" spans="22:112" s="2" customFormat="1" ht="12.75">
      <c r="V412" s="7"/>
      <c r="W412" s="7"/>
      <c r="X412" s="7"/>
      <c r="Y412" s="7"/>
      <c r="Z412" s="7"/>
      <c r="AA412" s="159"/>
      <c r="AB412" s="159"/>
      <c r="AC412" s="159"/>
      <c r="AD412" s="121"/>
      <c r="AE412" s="121"/>
      <c r="AF412" s="121"/>
      <c r="AG412" s="121"/>
      <c r="AH412" s="102"/>
      <c r="AI412" s="117"/>
      <c r="AJ412" s="117"/>
      <c r="AK412" s="117"/>
      <c r="AL412" s="117"/>
      <c r="AM412" s="117"/>
      <c r="AN412" s="117"/>
      <c r="AO412" s="117"/>
      <c r="AP412" s="110"/>
      <c r="AQ412" s="118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  <c r="BH412" s="110"/>
      <c r="BI412" s="110"/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0"/>
      <c r="CA412" s="110"/>
      <c r="CB412" s="110"/>
      <c r="CC412" s="110"/>
      <c r="CD412" s="110"/>
      <c r="CE412" s="110"/>
      <c r="CF412" s="110"/>
      <c r="CG412" s="110"/>
      <c r="CH412" s="110"/>
      <c r="CI412" s="110"/>
      <c r="CJ412" s="110"/>
      <c r="CK412" s="110"/>
      <c r="CL412" s="110"/>
      <c r="CM412" s="110"/>
      <c r="CN412" s="110"/>
      <c r="CO412" s="110"/>
      <c r="CP412" s="110"/>
      <c r="CQ412" s="110"/>
      <c r="CR412" s="110"/>
      <c r="CS412" s="110"/>
      <c r="CT412" s="110"/>
      <c r="CU412" s="110"/>
      <c r="CV412" s="110"/>
      <c r="CW412" s="110"/>
      <c r="CX412" s="110"/>
      <c r="CY412" s="110"/>
      <c r="CZ412" s="110"/>
      <c r="DA412" s="110"/>
      <c r="DB412" s="110"/>
      <c r="DC412" s="110"/>
      <c r="DD412" s="110"/>
      <c r="DE412" s="110"/>
      <c r="DF412" s="110"/>
      <c r="DG412" s="110"/>
      <c r="DH412" s="110"/>
    </row>
    <row r="413" spans="22:112" s="2" customFormat="1" ht="12.75">
      <c r="V413" s="125"/>
      <c r="W413" s="125"/>
      <c r="X413" s="125"/>
      <c r="Y413" s="125"/>
      <c r="Z413" s="125"/>
      <c r="AA413" s="187"/>
      <c r="AB413" s="187"/>
      <c r="AC413" s="187"/>
      <c r="AD413" s="121"/>
      <c r="AE413" s="121"/>
      <c r="AF413" s="121"/>
      <c r="AG413" s="121"/>
      <c r="AH413" s="102"/>
      <c r="AI413" s="115"/>
      <c r="AJ413" s="115"/>
      <c r="AK413" s="115"/>
      <c r="AL413" s="115"/>
      <c r="AM413" s="115"/>
      <c r="AN413" s="115"/>
      <c r="AO413" s="115"/>
      <c r="AP413" s="115"/>
      <c r="AQ413" s="115"/>
      <c r="AR413" s="116"/>
      <c r="AS413" s="116"/>
      <c r="AT413" s="116"/>
      <c r="AU413" s="116"/>
      <c r="AV413" s="116"/>
      <c r="AW413" s="116"/>
      <c r="AX413" s="116"/>
      <c r="AY413" s="116"/>
      <c r="AZ413" s="116"/>
      <c r="BA413" s="116"/>
      <c r="BB413" s="116"/>
      <c r="BC413" s="116"/>
      <c r="BD413" s="116"/>
      <c r="BE413" s="116"/>
      <c r="BF413" s="116"/>
      <c r="BG413" s="116"/>
      <c r="BH413" s="116"/>
      <c r="BI413" s="116"/>
      <c r="BJ413" s="116"/>
      <c r="BK413" s="116"/>
      <c r="BL413" s="116"/>
      <c r="BM413" s="116"/>
      <c r="BN413" s="116"/>
      <c r="BO413" s="116"/>
      <c r="BP413" s="116"/>
      <c r="BQ413" s="116"/>
      <c r="BR413" s="116"/>
      <c r="BS413" s="116"/>
      <c r="BT413" s="116"/>
      <c r="BU413" s="116"/>
      <c r="BV413" s="116"/>
      <c r="BW413" s="116"/>
      <c r="BX413" s="116"/>
      <c r="BY413" s="116"/>
      <c r="BZ413" s="116"/>
      <c r="CA413" s="116"/>
      <c r="CB413" s="116"/>
      <c r="CC413" s="116"/>
      <c r="CD413" s="116"/>
      <c r="CE413" s="116"/>
      <c r="CF413" s="116"/>
      <c r="CG413" s="116"/>
      <c r="CH413" s="116"/>
      <c r="CI413" s="116"/>
      <c r="CJ413" s="116"/>
      <c r="CK413" s="116"/>
      <c r="CL413" s="116"/>
      <c r="CM413" s="116"/>
      <c r="CN413" s="116"/>
      <c r="CO413" s="116"/>
      <c r="CP413" s="116"/>
      <c r="CQ413" s="116"/>
      <c r="CR413" s="116"/>
      <c r="CS413" s="116"/>
      <c r="CT413" s="116"/>
      <c r="CU413" s="116"/>
      <c r="CV413" s="116"/>
      <c r="CW413" s="116"/>
      <c r="CX413" s="116"/>
      <c r="CY413" s="116"/>
      <c r="CZ413" s="116"/>
      <c r="DA413" s="116"/>
      <c r="DB413" s="116"/>
      <c r="DC413" s="116"/>
      <c r="DD413" s="116"/>
      <c r="DE413" s="116"/>
      <c r="DF413" s="116"/>
      <c r="DG413" s="116"/>
      <c r="DH413" s="116"/>
    </row>
    <row r="414" spans="22:112" s="2" customFormat="1" ht="12.75">
      <c r="V414" s="7"/>
      <c r="W414" s="7"/>
      <c r="X414" s="7"/>
      <c r="Y414" s="7"/>
      <c r="Z414" s="7"/>
      <c r="AA414" s="159"/>
      <c r="AB414" s="159"/>
      <c r="AC414" s="159"/>
      <c r="AD414" s="121"/>
      <c r="AE414" s="121"/>
      <c r="AF414" s="121"/>
      <c r="AG414" s="121"/>
      <c r="AH414" s="102"/>
      <c r="AI414" s="117"/>
      <c r="AJ414" s="117"/>
      <c r="AK414" s="117"/>
      <c r="AL414" s="117"/>
      <c r="AM414" s="117"/>
      <c r="AN414" s="117"/>
      <c r="AO414" s="117"/>
      <c r="AP414" s="110"/>
      <c r="AQ414" s="118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  <c r="BH414" s="110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0"/>
      <c r="CA414" s="110"/>
      <c r="CB414" s="110"/>
      <c r="CC414" s="110"/>
      <c r="CD414" s="110"/>
      <c r="CE414" s="110"/>
      <c r="CF414" s="110"/>
      <c r="CG414" s="110"/>
      <c r="CH414" s="110"/>
      <c r="CI414" s="110"/>
      <c r="CJ414" s="110"/>
      <c r="CK414" s="110"/>
      <c r="CL414" s="110"/>
      <c r="CM414" s="110"/>
      <c r="CN414" s="110"/>
      <c r="CO414" s="110"/>
      <c r="CP414" s="110"/>
      <c r="CQ414" s="110"/>
      <c r="CR414" s="110"/>
      <c r="CS414" s="110"/>
      <c r="CT414" s="110"/>
      <c r="CU414" s="110"/>
      <c r="CV414" s="110"/>
      <c r="CW414" s="110"/>
      <c r="CX414" s="110"/>
      <c r="CY414" s="110"/>
      <c r="CZ414" s="110"/>
      <c r="DA414" s="110"/>
      <c r="DB414" s="110"/>
      <c r="DC414" s="110"/>
      <c r="DD414" s="110"/>
      <c r="DE414" s="110"/>
      <c r="DF414" s="110"/>
      <c r="DG414" s="110"/>
      <c r="DH414" s="110"/>
    </row>
    <row r="415" spans="22:112" s="2" customFormat="1" ht="12.75">
      <c r="V415" s="125"/>
      <c r="W415" s="125"/>
      <c r="X415" s="125"/>
      <c r="Y415" s="125"/>
      <c r="Z415" s="125"/>
      <c r="AA415" s="187"/>
      <c r="AB415" s="187"/>
      <c r="AC415" s="187"/>
      <c r="AD415" s="121"/>
      <c r="AE415" s="121"/>
      <c r="AF415" s="121"/>
      <c r="AG415" s="121"/>
      <c r="AH415" s="102"/>
      <c r="AI415" s="115"/>
      <c r="AJ415" s="115"/>
      <c r="AK415" s="115"/>
      <c r="AL415" s="115"/>
      <c r="AM415" s="115"/>
      <c r="AN415" s="115"/>
      <c r="AO415" s="115"/>
      <c r="AP415" s="115"/>
      <c r="AQ415" s="115"/>
      <c r="AR415" s="116"/>
      <c r="AS415" s="116"/>
      <c r="AT415" s="116"/>
      <c r="AU415" s="116"/>
      <c r="AV415" s="116"/>
      <c r="AW415" s="116"/>
      <c r="AX415" s="116"/>
      <c r="AY415" s="116"/>
      <c r="AZ415" s="116"/>
      <c r="BA415" s="116"/>
      <c r="BB415" s="116"/>
      <c r="BC415" s="116"/>
      <c r="BD415" s="116"/>
      <c r="BE415" s="116"/>
      <c r="BF415" s="116"/>
      <c r="BG415" s="116"/>
      <c r="BH415" s="116"/>
      <c r="BI415" s="116"/>
      <c r="BJ415" s="116"/>
      <c r="BK415" s="116"/>
      <c r="BL415" s="116"/>
      <c r="BM415" s="116"/>
      <c r="BN415" s="116"/>
      <c r="BO415" s="116"/>
      <c r="BP415" s="116"/>
      <c r="BQ415" s="116"/>
      <c r="BR415" s="116"/>
      <c r="BS415" s="116"/>
      <c r="BT415" s="116"/>
      <c r="BU415" s="116"/>
      <c r="BV415" s="116"/>
      <c r="BW415" s="116"/>
      <c r="BX415" s="116"/>
      <c r="BY415" s="116"/>
      <c r="BZ415" s="116"/>
      <c r="CA415" s="116"/>
      <c r="CB415" s="116"/>
      <c r="CC415" s="116"/>
      <c r="CD415" s="116"/>
      <c r="CE415" s="116"/>
      <c r="CF415" s="116"/>
      <c r="CG415" s="116"/>
      <c r="CH415" s="116"/>
      <c r="CI415" s="116"/>
      <c r="CJ415" s="116"/>
      <c r="CK415" s="116"/>
      <c r="CL415" s="116"/>
      <c r="CM415" s="116"/>
      <c r="CN415" s="116"/>
      <c r="CO415" s="116"/>
      <c r="CP415" s="116"/>
      <c r="CQ415" s="116"/>
      <c r="CR415" s="116"/>
      <c r="CS415" s="116"/>
      <c r="CT415" s="116"/>
      <c r="CU415" s="116"/>
      <c r="CV415" s="116"/>
      <c r="CW415" s="116"/>
      <c r="CX415" s="116"/>
      <c r="CY415" s="116"/>
      <c r="CZ415" s="116"/>
      <c r="DA415" s="116"/>
      <c r="DB415" s="116"/>
      <c r="DC415" s="116"/>
      <c r="DD415" s="116"/>
      <c r="DE415" s="116"/>
      <c r="DF415" s="116"/>
      <c r="DG415" s="116"/>
      <c r="DH415" s="116"/>
    </row>
    <row r="416" spans="22:112" s="2" customFormat="1" ht="12.75">
      <c r="V416" s="7"/>
      <c r="W416" s="7"/>
      <c r="X416" s="7"/>
      <c r="Y416" s="7"/>
      <c r="Z416" s="7"/>
      <c r="AA416" s="159"/>
      <c r="AB416" s="159"/>
      <c r="AC416" s="159"/>
      <c r="AD416" s="121"/>
      <c r="AE416" s="121"/>
      <c r="AF416" s="121"/>
      <c r="AG416" s="121"/>
      <c r="AH416" s="102"/>
      <c r="AI416" s="117"/>
      <c r="AJ416" s="117"/>
      <c r="AK416" s="117"/>
      <c r="AL416" s="117"/>
      <c r="AM416" s="117"/>
      <c r="AN416" s="117"/>
      <c r="AO416" s="117"/>
      <c r="AP416" s="110"/>
      <c r="AQ416" s="118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/>
      <c r="CH416" s="110"/>
      <c r="CI416" s="110"/>
      <c r="CJ416" s="110"/>
      <c r="CK416" s="110"/>
      <c r="CL416" s="110"/>
      <c r="CM416" s="110"/>
      <c r="CN416" s="110"/>
      <c r="CO416" s="110"/>
      <c r="CP416" s="110"/>
      <c r="CQ416" s="110"/>
      <c r="CR416" s="110"/>
      <c r="CS416" s="110"/>
      <c r="CT416" s="110"/>
      <c r="CU416" s="110"/>
      <c r="CV416" s="110"/>
      <c r="CW416" s="110"/>
      <c r="CX416" s="110"/>
      <c r="CY416" s="110"/>
      <c r="CZ416" s="110"/>
      <c r="DA416" s="110"/>
      <c r="DB416" s="110"/>
      <c r="DC416" s="110"/>
      <c r="DD416" s="110"/>
      <c r="DE416" s="110"/>
      <c r="DF416" s="110"/>
      <c r="DG416" s="110"/>
      <c r="DH416" s="110"/>
    </row>
    <row r="417" spans="22:112" s="2" customFormat="1" ht="12.75">
      <c r="V417" s="125"/>
      <c r="W417" s="125"/>
      <c r="X417" s="125"/>
      <c r="Y417" s="125"/>
      <c r="Z417" s="125"/>
      <c r="AA417" s="187"/>
      <c r="AB417" s="187"/>
      <c r="AC417" s="187"/>
      <c r="AD417" s="121"/>
      <c r="AE417" s="121"/>
      <c r="AF417" s="121"/>
      <c r="AG417" s="121"/>
      <c r="AH417" s="102"/>
      <c r="AI417" s="115"/>
      <c r="AJ417" s="115"/>
      <c r="AK417" s="115"/>
      <c r="AL417" s="115"/>
      <c r="AM417" s="115"/>
      <c r="AN417" s="115"/>
      <c r="AO417" s="115"/>
      <c r="AP417" s="115"/>
      <c r="AQ417" s="115"/>
      <c r="AR417" s="116"/>
      <c r="AS417" s="116"/>
      <c r="AT417" s="116"/>
      <c r="AU417" s="116"/>
      <c r="AV417" s="116"/>
      <c r="AW417" s="116"/>
      <c r="AX417" s="116"/>
      <c r="AY417" s="116"/>
      <c r="AZ417" s="116"/>
      <c r="BA417" s="116"/>
      <c r="BB417" s="116"/>
      <c r="BC417" s="116"/>
      <c r="BD417" s="116"/>
      <c r="BE417" s="116"/>
      <c r="BF417" s="116"/>
      <c r="BG417" s="116"/>
      <c r="BH417" s="116"/>
      <c r="BI417" s="116"/>
      <c r="BJ417" s="116"/>
      <c r="BK417" s="116"/>
      <c r="BL417" s="116"/>
      <c r="BM417" s="116"/>
      <c r="BN417" s="116"/>
      <c r="BO417" s="116"/>
      <c r="BP417" s="116"/>
      <c r="BQ417" s="116"/>
      <c r="BR417" s="116"/>
      <c r="BS417" s="116"/>
      <c r="BT417" s="116"/>
      <c r="BU417" s="116"/>
      <c r="BV417" s="116"/>
      <c r="BW417" s="116"/>
      <c r="BX417" s="116"/>
      <c r="BY417" s="116"/>
      <c r="BZ417" s="116"/>
      <c r="CA417" s="116"/>
      <c r="CB417" s="116"/>
      <c r="CC417" s="116"/>
      <c r="CD417" s="116"/>
      <c r="CE417" s="116"/>
      <c r="CF417" s="116"/>
      <c r="CG417" s="116"/>
      <c r="CH417" s="116"/>
      <c r="CI417" s="116"/>
      <c r="CJ417" s="116"/>
      <c r="CK417" s="116"/>
      <c r="CL417" s="116"/>
      <c r="CM417" s="116"/>
      <c r="CN417" s="116"/>
      <c r="CO417" s="116"/>
      <c r="CP417" s="116"/>
      <c r="CQ417" s="116"/>
      <c r="CR417" s="116"/>
      <c r="CS417" s="116"/>
      <c r="CT417" s="116"/>
      <c r="CU417" s="116"/>
      <c r="CV417" s="116"/>
      <c r="CW417" s="116"/>
      <c r="CX417" s="116"/>
      <c r="CY417" s="116"/>
      <c r="CZ417" s="116"/>
      <c r="DA417" s="116"/>
      <c r="DB417" s="116"/>
      <c r="DC417" s="116"/>
      <c r="DD417" s="116"/>
      <c r="DE417" s="116"/>
      <c r="DF417" s="116"/>
      <c r="DG417" s="116"/>
      <c r="DH417" s="116"/>
    </row>
    <row r="418" spans="22:112" s="2" customFormat="1" ht="12.75">
      <c r="V418" s="7"/>
      <c r="W418" s="7"/>
      <c r="X418" s="7"/>
      <c r="Y418" s="7"/>
      <c r="Z418" s="7"/>
      <c r="AA418" s="159"/>
      <c r="AB418" s="159"/>
      <c r="AC418" s="159"/>
      <c r="AD418" s="121"/>
      <c r="AE418" s="121"/>
      <c r="AF418" s="121"/>
      <c r="AG418" s="121"/>
      <c r="AH418" s="102"/>
      <c r="AI418" s="117"/>
      <c r="AJ418" s="117"/>
      <c r="AK418" s="117"/>
      <c r="AL418" s="117"/>
      <c r="AM418" s="117"/>
      <c r="AN418" s="117"/>
      <c r="AO418" s="117"/>
      <c r="AP418" s="110"/>
      <c r="AQ418" s="118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  <c r="BH418" s="110"/>
      <c r="BI418" s="110"/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0"/>
      <c r="CA418" s="110"/>
      <c r="CB418" s="110"/>
      <c r="CC418" s="110"/>
      <c r="CD418" s="110"/>
      <c r="CE418" s="110"/>
      <c r="CF418" s="110"/>
      <c r="CG418" s="110"/>
      <c r="CH418" s="110"/>
      <c r="CI418" s="110"/>
      <c r="CJ418" s="110"/>
      <c r="CK418" s="110"/>
      <c r="CL418" s="110"/>
      <c r="CM418" s="110"/>
      <c r="CN418" s="110"/>
      <c r="CO418" s="110"/>
      <c r="CP418" s="110"/>
      <c r="CQ418" s="110"/>
      <c r="CR418" s="110"/>
      <c r="CS418" s="110"/>
      <c r="CT418" s="110"/>
      <c r="CU418" s="110"/>
      <c r="CV418" s="110"/>
      <c r="CW418" s="110"/>
      <c r="CX418" s="110"/>
      <c r="CY418" s="110"/>
      <c r="CZ418" s="110"/>
      <c r="DA418" s="110"/>
      <c r="DB418" s="110"/>
      <c r="DC418" s="110"/>
      <c r="DD418" s="110"/>
      <c r="DE418" s="110"/>
      <c r="DF418" s="110"/>
      <c r="DG418" s="110"/>
      <c r="DH418" s="110"/>
    </row>
    <row r="419" spans="22:112" s="2" customFormat="1" ht="12.75">
      <c r="V419" s="125"/>
      <c r="W419" s="125"/>
      <c r="X419" s="125"/>
      <c r="Y419" s="125"/>
      <c r="Z419" s="125"/>
      <c r="AA419" s="187"/>
      <c r="AB419" s="187"/>
      <c r="AC419" s="187"/>
      <c r="AD419" s="121"/>
      <c r="AE419" s="121"/>
      <c r="AF419" s="121"/>
      <c r="AG419" s="121"/>
      <c r="AH419" s="102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6"/>
      <c r="AS419" s="116"/>
      <c r="AT419" s="116"/>
      <c r="AU419" s="116"/>
      <c r="AV419" s="116"/>
      <c r="AW419" s="116"/>
      <c r="AX419" s="116"/>
      <c r="AY419" s="116"/>
      <c r="AZ419" s="116"/>
      <c r="BA419" s="116"/>
      <c r="BB419" s="116"/>
      <c r="BC419" s="116"/>
      <c r="BD419" s="116"/>
      <c r="BE419" s="116"/>
      <c r="BF419" s="116"/>
      <c r="BG419" s="116"/>
      <c r="BH419" s="116"/>
      <c r="BI419" s="116"/>
      <c r="BJ419" s="116"/>
      <c r="BK419" s="116"/>
      <c r="BL419" s="116"/>
      <c r="BM419" s="116"/>
      <c r="BN419" s="116"/>
      <c r="BO419" s="116"/>
      <c r="BP419" s="116"/>
      <c r="BQ419" s="116"/>
      <c r="BR419" s="116"/>
      <c r="BS419" s="116"/>
      <c r="BT419" s="116"/>
      <c r="BU419" s="116"/>
      <c r="BV419" s="116"/>
      <c r="BW419" s="116"/>
      <c r="BX419" s="116"/>
      <c r="BY419" s="116"/>
      <c r="BZ419" s="116"/>
      <c r="CA419" s="116"/>
      <c r="CB419" s="116"/>
      <c r="CC419" s="116"/>
      <c r="CD419" s="116"/>
      <c r="CE419" s="116"/>
      <c r="CF419" s="116"/>
      <c r="CG419" s="116"/>
      <c r="CH419" s="116"/>
      <c r="CI419" s="116"/>
      <c r="CJ419" s="116"/>
      <c r="CK419" s="116"/>
      <c r="CL419" s="116"/>
      <c r="CM419" s="116"/>
      <c r="CN419" s="116"/>
      <c r="CO419" s="116"/>
      <c r="CP419" s="116"/>
      <c r="CQ419" s="116"/>
      <c r="CR419" s="116"/>
      <c r="CS419" s="116"/>
      <c r="CT419" s="116"/>
      <c r="CU419" s="116"/>
      <c r="CV419" s="116"/>
      <c r="CW419" s="116"/>
      <c r="CX419" s="116"/>
      <c r="CY419" s="116"/>
      <c r="CZ419" s="116"/>
      <c r="DA419" s="116"/>
      <c r="DB419" s="116"/>
      <c r="DC419" s="116"/>
      <c r="DD419" s="116"/>
      <c r="DE419" s="116"/>
      <c r="DF419" s="116"/>
      <c r="DG419" s="116"/>
      <c r="DH419" s="116"/>
    </row>
    <row r="420" spans="22:112" s="2" customFormat="1" ht="12.75">
      <c r="V420" s="7"/>
      <c r="W420" s="7"/>
      <c r="X420" s="7"/>
      <c r="Y420" s="7"/>
      <c r="Z420" s="7"/>
      <c r="AA420" s="159"/>
      <c r="AB420" s="159"/>
      <c r="AC420" s="159"/>
      <c r="AD420" s="121"/>
      <c r="AE420" s="121"/>
      <c r="AF420" s="121"/>
      <c r="AG420" s="121"/>
      <c r="AH420" s="102"/>
      <c r="AI420" s="117"/>
      <c r="AJ420" s="117"/>
      <c r="AK420" s="117"/>
      <c r="AL420" s="117"/>
      <c r="AM420" s="117"/>
      <c r="AN420" s="117"/>
      <c r="AO420" s="117"/>
      <c r="AP420" s="110"/>
      <c r="AQ420" s="118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  <c r="CX420" s="110"/>
      <c r="CY420" s="110"/>
      <c r="CZ420" s="110"/>
      <c r="DA420" s="110"/>
      <c r="DB420" s="110"/>
      <c r="DC420" s="110"/>
      <c r="DD420" s="110"/>
      <c r="DE420" s="110"/>
      <c r="DF420" s="110"/>
      <c r="DG420" s="110"/>
      <c r="DH420" s="110"/>
    </row>
    <row r="421" spans="22:112" s="2" customFormat="1" ht="12.75">
      <c r="V421" s="125"/>
      <c r="W421" s="125"/>
      <c r="X421" s="125"/>
      <c r="Y421" s="125"/>
      <c r="Z421" s="125"/>
      <c r="AA421" s="187"/>
      <c r="AB421" s="187"/>
      <c r="AC421" s="187"/>
      <c r="AD421" s="121"/>
      <c r="AE421" s="121"/>
      <c r="AF421" s="121"/>
      <c r="AG421" s="121"/>
      <c r="AH421" s="102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6"/>
      <c r="AS421" s="116"/>
      <c r="AT421" s="116"/>
      <c r="AU421" s="116"/>
      <c r="AV421" s="116"/>
      <c r="AW421" s="116"/>
      <c r="AX421" s="116"/>
      <c r="AY421" s="116"/>
      <c r="AZ421" s="116"/>
      <c r="BA421" s="116"/>
      <c r="BB421" s="116"/>
      <c r="BC421" s="116"/>
      <c r="BD421" s="116"/>
      <c r="BE421" s="116"/>
      <c r="BF421" s="116"/>
      <c r="BG421" s="116"/>
      <c r="BH421" s="116"/>
      <c r="BI421" s="116"/>
      <c r="BJ421" s="116"/>
      <c r="BK421" s="116"/>
      <c r="BL421" s="116"/>
      <c r="BM421" s="116"/>
      <c r="BN421" s="116"/>
      <c r="BO421" s="116"/>
      <c r="BP421" s="116"/>
      <c r="BQ421" s="116"/>
      <c r="BR421" s="116"/>
      <c r="BS421" s="116"/>
      <c r="BT421" s="116"/>
      <c r="BU421" s="116"/>
      <c r="BV421" s="116"/>
      <c r="BW421" s="116"/>
      <c r="BX421" s="116"/>
      <c r="BY421" s="116"/>
      <c r="BZ421" s="116"/>
      <c r="CA421" s="116"/>
      <c r="CB421" s="116"/>
      <c r="CC421" s="116"/>
      <c r="CD421" s="116"/>
      <c r="CE421" s="116"/>
      <c r="CF421" s="116"/>
      <c r="CG421" s="116"/>
      <c r="CH421" s="116"/>
      <c r="CI421" s="116"/>
      <c r="CJ421" s="116"/>
      <c r="CK421" s="116"/>
      <c r="CL421" s="116"/>
      <c r="CM421" s="116"/>
      <c r="CN421" s="116"/>
      <c r="CO421" s="116"/>
      <c r="CP421" s="116"/>
      <c r="CQ421" s="116"/>
      <c r="CR421" s="116"/>
      <c r="CS421" s="116"/>
      <c r="CT421" s="116"/>
      <c r="CU421" s="116"/>
      <c r="CV421" s="116"/>
      <c r="CW421" s="116"/>
      <c r="CX421" s="116"/>
      <c r="CY421" s="116"/>
      <c r="CZ421" s="116"/>
      <c r="DA421" s="116"/>
      <c r="DB421" s="116"/>
      <c r="DC421" s="116"/>
      <c r="DD421" s="116"/>
      <c r="DE421" s="116"/>
      <c r="DF421" s="116"/>
      <c r="DG421" s="116"/>
      <c r="DH421" s="116"/>
    </row>
    <row r="422" spans="22:112" s="2" customFormat="1" ht="12.75">
      <c r="V422" s="7"/>
      <c r="W422" s="7"/>
      <c r="X422" s="7"/>
      <c r="Y422" s="7"/>
      <c r="Z422" s="7"/>
      <c r="AA422" s="159"/>
      <c r="AB422" s="159"/>
      <c r="AC422" s="159"/>
      <c r="AD422" s="121"/>
      <c r="AE422" s="121"/>
      <c r="AF422" s="121"/>
      <c r="AG422" s="121"/>
      <c r="AH422" s="102"/>
      <c r="AI422" s="117"/>
      <c r="AJ422" s="117"/>
      <c r="AK422" s="117"/>
      <c r="AL422" s="117"/>
      <c r="AM422" s="117"/>
      <c r="AN422" s="117"/>
      <c r="AO422" s="117"/>
      <c r="AP422" s="110"/>
      <c r="AQ422" s="118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  <c r="BH422" s="110"/>
      <c r="BI422" s="110"/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0"/>
      <c r="CA422" s="110"/>
      <c r="CB422" s="110"/>
      <c r="CC422" s="110"/>
      <c r="CD422" s="110"/>
      <c r="CE422" s="110"/>
      <c r="CF422" s="110"/>
      <c r="CG422" s="110"/>
      <c r="CH422" s="110"/>
      <c r="CI422" s="110"/>
      <c r="CJ422" s="110"/>
      <c r="CK422" s="110"/>
      <c r="CL422" s="110"/>
      <c r="CM422" s="110"/>
      <c r="CN422" s="110"/>
      <c r="CO422" s="110"/>
      <c r="CP422" s="110"/>
      <c r="CQ422" s="110"/>
      <c r="CR422" s="110"/>
      <c r="CS422" s="110"/>
      <c r="CT422" s="110"/>
      <c r="CU422" s="110"/>
      <c r="CV422" s="110"/>
      <c r="CW422" s="110"/>
      <c r="CX422" s="110"/>
      <c r="CY422" s="110"/>
      <c r="CZ422" s="110"/>
      <c r="DA422" s="110"/>
      <c r="DB422" s="110"/>
      <c r="DC422" s="110"/>
      <c r="DD422" s="110"/>
      <c r="DE422" s="110"/>
      <c r="DF422" s="110"/>
      <c r="DG422" s="110"/>
      <c r="DH422" s="110"/>
    </row>
    <row r="423" spans="22:112" s="2" customFormat="1" ht="12.75">
      <c r="V423" s="125"/>
      <c r="W423" s="125"/>
      <c r="X423" s="125"/>
      <c r="Y423" s="125"/>
      <c r="Z423" s="125"/>
      <c r="AA423" s="187"/>
      <c r="AB423" s="187"/>
      <c r="AC423" s="187"/>
      <c r="AD423" s="121"/>
      <c r="AE423" s="121"/>
      <c r="AF423" s="121"/>
      <c r="AG423" s="121"/>
      <c r="AH423" s="102"/>
      <c r="AI423" s="115"/>
      <c r="AJ423" s="115"/>
      <c r="AK423" s="115"/>
      <c r="AL423" s="115"/>
      <c r="AM423" s="115"/>
      <c r="AN423" s="115"/>
      <c r="AO423" s="115"/>
      <c r="AP423" s="115"/>
      <c r="AQ423" s="115"/>
      <c r="AR423" s="116"/>
      <c r="AS423" s="116"/>
      <c r="AT423" s="116"/>
      <c r="AU423" s="116"/>
      <c r="AV423" s="116"/>
      <c r="AW423" s="116"/>
      <c r="AX423" s="116"/>
      <c r="AY423" s="116"/>
      <c r="AZ423" s="116"/>
      <c r="BA423" s="116"/>
      <c r="BB423" s="116"/>
      <c r="BC423" s="116"/>
      <c r="BD423" s="116"/>
      <c r="BE423" s="116"/>
      <c r="BF423" s="116"/>
      <c r="BG423" s="116"/>
      <c r="BH423" s="116"/>
      <c r="BI423" s="116"/>
      <c r="BJ423" s="116"/>
      <c r="BK423" s="116"/>
      <c r="BL423" s="116"/>
      <c r="BM423" s="116"/>
      <c r="BN423" s="116"/>
      <c r="BO423" s="116"/>
      <c r="BP423" s="116"/>
      <c r="BQ423" s="116"/>
      <c r="BR423" s="116"/>
      <c r="BS423" s="116"/>
      <c r="BT423" s="116"/>
      <c r="BU423" s="116"/>
      <c r="BV423" s="116"/>
      <c r="BW423" s="116"/>
      <c r="BX423" s="116"/>
      <c r="BY423" s="116"/>
      <c r="BZ423" s="116"/>
      <c r="CA423" s="116"/>
      <c r="CB423" s="116"/>
      <c r="CC423" s="116"/>
      <c r="CD423" s="116"/>
      <c r="CE423" s="116"/>
      <c r="CF423" s="116"/>
      <c r="CG423" s="116"/>
      <c r="CH423" s="116"/>
      <c r="CI423" s="116"/>
      <c r="CJ423" s="116"/>
      <c r="CK423" s="116"/>
      <c r="CL423" s="116"/>
      <c r="CM423" s="116"/>
      <c r="CN423" s="116"/>
      <c r="CO423" s="116"/>
      <c r="CP423" s="116"/>
      <c r="CQ423" s="116"/>
      <c r="CR423" s="116"/>
      <c r="CS423" s="116"/>
      <c r="CT423" s="116"/>
      <c r="CU423" s="116"/>
      <c r="CV423" s="116"/>
      <c r="CW423" s="116"/>
      <c r="CX423" s="116"/>
      <c r="CY423" s="116"/>
      <c r="CZ423" s="116"/>
      <c r="DA423" s="116"/>
      <c r="DB423" s="116"/>
      <c r="DC423" s="116"/>
      <c r="DD423" s="116"/>
      <c r="DE423" s="116"/>
      <c r="DF423" s="116"/>
      <c r="DG423" s="116"/>
      <c r="DH423" s="116"/>
    </row>
    <row r="424" spans="22:51" s="2" customFormat="1" ht="12.75">
      <c r="V424" s="122"/>
      <c r="W424" s="122"/>
      <c r="X424" s="122"/>
      <c r="Y424" s="126"/>
      <c r="Z424" s="126"/>
      <c r="AA424" s="188"/>
      <c r="AB424" s="188"/>
      <c r="AC424" s="188"/>
      <c r="AD424" s="188"/>
      <c r="AE424" s="188"/>
      <c r="AF424" s="188"/>
      <c r="AG424" s="188"/>
      <c r="AH424" s="111"/>
      <c r="AI424" s="111"/>
      <c r="AJ424" s="111"/>
      <c r="AK424" s="62"/>
      <c r="AL424" s="62"/>
      <c r="AM424" s="62"/>
      <c r="AN424" s="56"/>
      <c r="AO424" s="62"/>
      <c r="AP424" s="62"/>
      <c r="AQ424" s="62"/>
      <c r="AR424" s="62"/>
      <c r="AS424" s="62"/>
      <c r="AV424" s="19"/>
      <c r="AW424" s="19"/>
      <c r="AX424" s="29"/>
      <c r="AY424" s="4"/>
    </row>
    <row r="425" spans="22:51" s="2" customFormat="1" ht="12.75">
      <c r="V425" s="122"/>
      <c r="W425" s="122"/>
      <c r="X425" s="122"/>
      <c r="Y425" s="126"/>
      <c r="Z425" s="126"/>
      <c r="AA425" s="188"/>
      <c r="AB425" s="188"/>
      <c r="AC425" s="188"/>
      <c r="AD425" s="188"/>
      <c r="AE425" s="188"/>
      <c r="AF425" s="188"/>
      <c r="AG425" s="188"/>
      <c r="AH425" s="111"/>
      <c r="AI425" s="111"/>
      <c r="AJ425" s="111"/>
      <c r="AK425" s="62"/>
      <c r="AL425" s="62"/>
      <c r="AM425" s="62"/>
      <c r="AN425" s="56"/>
      <c r="AO425" s="62"/>
      <c r="AP425" s="62"/>
      <c r="AQ425" s="62"/>
      <c r="AR425" s="62"/>
      <c r="AS425" s="62"/>
      <c r="AV425" s="19"/>
      <c r="AW425" s="19"/>
      <c r="AX425" s="29"/>
      <c r="AY425" s="4"/>
    </row>
    <row r="426" spans="22:51" s="2" customFormat="1" ht="12.75">
      <c r="V426" s="122"/>
      <c r="W426" s="122"/>
      <c r="X426" s="122"/>
      <c r="Y426" s="126"/>
      <c r="Z426" s="126"/>
      <c r="AA426" s="188"/>
      <c r="AB426" s="188"/>
      <c r="AC426" s="188"/>
      <c r="AD426" s="188"/>
      <c r="AE426" s="188"/>
      <c r="AF426" s="188"/>
      <c r="AG426" s="188"/>
      <c r="AH426" s="111"/>
      <c r="AI426" s="111"/>
      <c r="AJ426" s="111"/>
      <c r="AK426" s="62"/>
      <c r="AL426" s="62"/>
      <c r="AM426" s="62"/>
      <c r="AN426" s="56"/>
      <c r="AO426" s="62"/>
      <c r="AP426" s="62"/>
      <c r="AQ426" s="62"/>
      <c r="AR426" s="62"/>
      <c r="AS426" s="62"/>
      <c r="AV426" s="19"/>
      <c r="AW426" s="19"/>
      <c r="AX426" s="29"/>
      <c r="AY426" s="4"/>
    </row>
    <row r="427" spans="22:51" s="2" customFormat="1" ht="12.75">
      <c r="V427" s="122"/>
      <c r="W427" s="122"/>
      <c r="X427" s="122"/>
      <c r="Y427" s="126"/>
      <c r="Z427" s="126"/>
      <c r="AA427" s="188"/>
      <c r="AB427" s="188"/>
      <c r="AC427" s="188"/>
      <c r="AD427" s="188"/>
      <c r="AE427" s="188"/>
      <c r="AF427" s="188"/>
      <c r="AG427" s="188"/>
      <c r="AH427" s="111"/>
      <c r="AI427" s="111"/>
      <c r="AJ427" s="111"/>
      <c r="AK427" s="62"/>
      <c r="AL427" s="62"/>
      <c r="AM427" s="62"/>
      <c r="AN427" s="56"/>
      <c r="AO427" s="62"/>
      <c r="AP427" s="62"/>
      <c r="AQ427" s="62"/>
      <c r="AR427" s="62"/>
      <c r="AS427" s="62"/>
      <c r="AV427" s="19"/>
      <c r="AW427" s="19"/>
      <c r="AX427" s="29"/>
      <c r="AY427" s="4"/>
    </row>
    <row r="428" spans="22:51" s="2" customFormat="1" ht="12.75">
      <c r="V428" s="122"/>
      <c r="W428" s="122"/>
      <c r="X428" s="122"/>
      <c r="Y428" s="126"/>
      <c r="Z428" s="126"/>
      <c r="AA428" s="188"/>
      <c r="AB428" s="188"/>
      <c r="AC428" s="188"/>
      <c r="AD428" s="188"/>
      <c r="AE428" s="188"/>
      <c r="AF428" s="188"/>
      <c r="AG428" s="188"/>
      <c r="AH428" s="111"/>
      <c r="AI428" s="111"/>
      <c r="AJ428" s="111"/>
      <c r="AK428" s="62"/>
      <c r="AL428" s="62"/>
      <c r="AM428" s="62"/>
      <c r="AN428" s="56"/>
      <c r="AO428" s="62"/>
      <c r="AP428" s="62"/>
      <c r="AQ428" s="62"/>
      <c r="AR428" s="62"/>
      <c r="AS428" s="62"/>
      <c r="AV428" s="19"/>
      <c r="AW428" s="19"/>
      <c r="AX428" s="29"/>
      <c r="AY428" s="4"/>
    </row>
    <row r="429" spans="22:51" s="2" customFormat="1" ht="12.75">
      <c r="V429" s="122"/>
      <c r="W429" s="122"/>
      <c r="X429" s="122"/>
      <c r="Y429" s="126"/>
      <c r="Z429" s="126"/>
      <c r="AA429" s="188"/>
      <c r="AB429" s="188"/>
      <c r="AC429" s="188"/>
      <c r="AD429" s="188"/>
      <c r="AE429" s="188"/>
      <c r="AF429" s="188"/>
      <c r="AG429" s="188"/>
      <c r="AH429" s="111"/>
      <c r="AI429" s="111"/>
      <c r="AJ429" s="111"/>
      <c r="AK429" s="62"/>
      <c r="AL429" s="62"/>
      <c r="AM429" s="62"/>
      <c r="AN429" s="56"/>
      <c r="AO429" s="62"/>
      <c r="AP429" s="62"/>
      <c r="AQ429" s="62"/>
      <c r="AR429" s="62"/>
      <c r="AS429" s="62"/>
      <c r="AV429" s="19"/>
      <c r="AW429" s="19"/>
      <c r="AX429" s="29"/>
      <c r="AY429" s="4"/>
    </row>
    <row r="430" spans="22:51" s="2" customFormat="1" ht="12.75">
      <c r="V430" s="122"/>
      <c r="W430" s="122"/>
      <c r="X430" s="122"/>
      <c r="Y430" s="126"/>
      <c r="Z430" s="126"/>
      <c r="AA430" s="188"/>
      <c r="AB430" s="188"/>
      <c r="AC430" s="188"/>
      <c r="AD430" s="188"/>
      <c r="AE430" s="188"/>
      <c r="AF430" s="188"/>
      <c r="AG430" s="188"/>
      <c r="AH430" s="111"/>
      <c r="AI430" s="111"/>
      <c r="AJ430" s="111"/>
      <c r="AK430" s="62"/>
      <c r="AL430" s="62"/>
      <c r="AM430" s="62"/>
      <c r="AN430" s="56"/>
      <c r="AO430" s="62"/>
      <c r="AP430" s="62"/>
      <c r="AQ430" s="62"/>
      <c r="AR430" s="62"/>
      <c r="AS430" s="62"/>
      <c r="AV430" s="19"/>
      <c r="AW430" s="19"/>
      <c r="AX430" s="29"/>
      <c r="AY430" s="4"/>
    </row>
    <row r="431" spans="22:51" s="2" customFormat="1" ht="12.75">
      <c r="V431" s="122"/>
      <c r="W431" s="122"/>
      <c r="X431" s="122"/>
      <c r="Y431" s="126"/>
      <c r="Z431" s="126"/>
      <c r="AA431" s="188"/>
      <c r="AB431" s="188"/>
      <c r="AC431" s="188"/>
      <c r="AD431" s="188"/>
      <c r="AE431" s="188"/>
      <c r="AF431" s="188"/>
      <c r="AG431" s="188"/>
      <c r="AH431" s="111"/>
      <c r="AI431" s="111"/>
      <c r="AJ431" s="111"/>
      <c r="AK431" s="62"/>
      <c r="AL431" s="62"/>
      <c r="AM431" s="62"/>
      <c r="AN431" s="56"/>
      <c r="AO431" s="62"/>
      <c r="AP431" s="62"/>
      <c r="AQ431" s="62"/>
      <c r="AR431" s="62"/>
      <c r="AS431" s="62"/>
      <c r="AV431" s="19"/>
      <c r="AW431" s="19"/>
      <c r="AX431" s="29"/>
      <c r="AY431" s="4"/>
    </row>
    <row r="432" spans="22:51" s="2" customFormat="1" ht="12.75">
      <c r="V432" s="122"/>
      <c r="W432" s="122"/>
      <c r="X432" s="122"/>
      <c r="Y432" s="126"/>
      <c r="Z432" s="126"/>
      <c r="AA432" s="188"/>
      <c r="AB432" s="188"/>
      <c r="AC432" s="188"/>
      <c r="AD432" s="188"/>
      <c r="AE432" s="188"/>
      <c r="AF432" s="188"/>
      <c r="AG432" s="188"/>
      <c r="AH432" s="111"/>
      <c r="AI432" s="111"/>
      <c r="AJ432" s="111"/>
      <c r="AK432" s="62"/>
      <c r="AL432" s="62"/>
      <c r="AM432" s="62"/>
      <c r="AN432" s="56"/>
      <c r="AO432" s="62"/>
      <c r="AP432" s="62"/>
      <c r="AQ432" s="62"/>
      <c r="AR432" s="62"/>
      <c r="AS432" s="62"/>
      <c r="AV432" s="19"/>
      <c r="AW432" s="19"/>
      <c r="AX432" s="29"/>
      <c r="AY432" s="4"/>
    </row>
    <row r="433" spans="22:51" s="2" customFormat="1" ht="12.75">
      <c r="V433" s="122"/>
      <c r="W433" s="122"/>
      <c r="X433" s="122"/>
      <c r="Y433" s="126"/>
      <c r="Z433" s="126"/>
      <c r="AA433" s="188"/>
      <c r="AB433" s="188"/>
      <c r="AC433" s="188"/>
      <c r="AD433" s="188"/>
      <c r="AE433" s="188"/>
      <c r="AF433" s="188"/>
      <c r="AG433" s="188"/>
      <c r="AH433" s="111"/>
      <c r="AI433" s="111"/>
      <c r="AJ433" s="111"/>
      <c r="AK433" s="62"/>
      <c r="AL433" s="62"/>
      <c r="AM433" s="62"/>
      <c r="AN433" s="56"/>
      <c r="AO433" s="62"/>
      <c r="AP433" s="62"/>
      <c r="AQ433" s="62"/>
      <c r="AR433" s="62"/>
      <c r="AS433" s="62"/>
      <c r="AV433" s="19"/>
      <c r="AW433" s="19"/>
      <c r="AX433" s="29"/>
      <c r="AY433" s="4"/>
    </row>
    <row r="434" spans="22:51" s="2" customFormat="1" ht="12.75">
      <c r="V434" s="122"/>
      <c r="W434" s="122"/>
      <c r="X434" s="122"/>
      <c r="Y434" s="126"/>
      <c r="Z434" s="126"/>
      <c r="AA434" s="188"/>
      <c r="AB434" s="188"/>
      <c r="AC434" s="188"/>
      <c r="AD434" s="188"/>
      <c r="AE434" s="188"/>
      <c r="AF434" s="188"/>
      <c r="AG434" s="188"/>
      <c r="AH434" s="111"/>
      <c r="AI434" s="111"/>
      <c r="AJ434" s="111"/>
      <c r="AK434" s="62"/>
      <c r="AL434" s="62"/>
      <c r="AM434" s="62"/>
      <c r="AN434" s="56"/>
      <c r="AO434" s="62"/>
      <c r="AP434" s="62"/>
      <c r="AQ434" s="62"/>
      <c r="AR434" s="62"/>
      <c r="AS434" s="62"/>
      <c r="AV434" s="19"/>
      <c r="AW434" s="19"/>
      <c r="AX434" s="29"/>
      <c r="AY434" s="4"/>
    </row>
    <row r="435" spans="22:51" s="2" customFormat="1" ht="12.75">
      <c r="V435" s="122"/>
      <c r="W435" s="122"/>
      <c r="X435" s="122"/>
      <c r="Y435" s="126"/>
      <c r="Z435" s="126"/>
      <c r="AA435" s="188"/>
      <c r="AB435" s="188"/>
      <c r="AC435" s="188"/>
      <c r="AD435" s="188"/>
      <c r="AE435" s="188"/>
      <c r="AF435" s="188"/>
      <c r="AG435" s="188"/>
      <c r="AH435" s="111"/>
      <c r="AI435" s="111"/>
      <c r="AJ435" s="111"/>
      <c r="AK435" s="62"/>
      <c r="AL435" s="62"/>
      <c r="AM435" s="62"/>
      <c r="AN435" s="56"/>
      <c r="AO435" s="62"/>
      <c r="AP435" s="62"/>
      <c r="AQ435" s="62"/>
      <c r="AR435" s="62"/>
      <c r="AS435" s="62"/>
      <c r="AV435" s="19"/>
      <c r="AW435" s="19"/>
      <c r="AX435" s="29"/>
      <c r="AY435" s="4"/>
    </row>
    <row r="436" spans="22:51" s="2" customFormat="1" ht="12.75">
      <c r="V436" s="122"/>
      <c r="W436" s="122"/>
      <c r="X436" s="122"/>
      <c r="Y436" s="126"/>
      <c r="Z436" s="126"/>
      <c r="AA436" s="188"/>
      <c r="AB436" s="188"/>
      <c r="AC436" s="188"/>
      <c r="AD436" s="188"/>
      <c r="AE436" s="188"/>
      <c r="AF436" s="188"/>
      <c r="AG436" s="188"/>
      <c r="AH436" s="111"/>
      <c r="AI436" s="111"/>
      <c r="AJ436" s="111"/>
      <c r="AK436" s="62"/>
      <c r="AL436" s="62"/>
      <c r="AM436" s="62"/>
      <c r="AN436" s="56"/>
      <c r="AO436" s="62"/>
      <c r="AP436" s="62"/>
      <c r="AQ436" s="62"/>
      <c r="AR436" s="62"/>
      <c r="AS436" s="62"/>
      <c r="AV436" s="19"/>
      <c r="AW436" s="19"/>
      <c r="AX436" s="29"/>
      <c r="AY436" s="4"/>
    </row>
    <row r="437" spans="22:51" s="2" customFormat="1" ht="12.75">
      <c r="V437" s="122"/>
      <c r="W437" s="122"/>
      <c r="X437" s="122"/>
      <c r="Y437" s="126"/>
      <c r="Z437" s="126"/>
      <c r="AA437" s="188"/>
      <c r="AB437" s="188"/>
      <c r="AC437" s="188"/>
      <c r="AD437" s="188"/>
      <c r="AE437" s="188"/>
      <c r="AF437" s="188"/>
      <c r="AG437" s="188"/>
      <c r="AH437" s="111"/>
      <c r="AI437" s="111"/>
      <c r="AJ437" s="111"/>
      <c r="AK437" s="62"/>
      <c r="AL437" s="62"/>
      <c r="AM437" s="62"/>
      <c r="AN437" s="56"/>
      <c r="AO437" s="62"/>
      <c r="AP437" s="62"/>
      <c r="AQ437" s="62"/>
      <c r="AR437" s="62"/>
      <c r="AS437" s="62"/>
      <c r="AV437" s="19"/>
      <c r="AW437" s="19"/>
      <c r="AX437" s="29"/>
      <c r="AY437" s="4"/>
    </row>
    <row r="438" spans="22:51" s="2" customFormat="1" ht="12.75">
      <c r="V438" s="122"/>
      <c r="W438" s="122"/>
      <c r="X438" s="122"/>
      <c r="Y438" s="126"/>
      <c r="Z438" s="126"/>
      <c r="AA438" s="188"/>
      <c r="AB438" s="188"/>
      <c r="AC438" s="188"/>
      <c r="AD438" s="188"/>
      <c r="AE438" s="188"/>
      <c r="AF438" s="188"/>
      <c r="AG438" s="188"/>
      <c r="AH438" s="111"/>
      <c r="AI438" s="111"/>
      <c r="AJ438" s="111"/>
      <c r="AK438" s="62"/>
      <c r="AL438" s="62"/>
      <c r="AM438" s="62"/>
      <c r="AN438" s="56"/>
      <c r="AO438" s="62"/>
      <c r="AP438" s="62"/>
      <c r="AQ438" s="62"/>
      <c r="AR438" s="62"/>
      <c r="AS438" s="62"/>
      <c r="AV438" s="19"/>
      <c r="AW438" s="19"/>
      <c r="AX438" s="29"/>
      <c r="AY438" s="4"/>
    </row>
    <row r="439" spans="22:51" s="2" customFormat="1" ht="12.75">
      <c r="V439" s="122"/>
      <c r="W439" s="122"/>
      <c r="X439" s="122"/>
      <c r="Y439" s="126"/>
      <c r="Z439" s="126"/>
      <c r="AA439" s="188"/>
      <c r="AB439" s="188"/>
      <c r="AC439" s="188"/>
      <c r="AD439" s="188"/>
      <c r="AE439" s="188"/>
      <c r="AF439" s="188"/>
      <c r="AG439" s="188"/>
      <c r="AH439" s="111"/>
      <c r="AI439" s="111"/>
      <c r="AJ439" s="111"/>
      <c r="AK439" s="62"/>
      <c r="AL439" s="62"/>
      <c r="AM439" s="62"/>
      <c r="AN439" s="56"/>
      <c r="AO439" s="62"/>
      <c r="AP439" s="62"/>
      <c r="AQ439" s="62"/>
      <c r="AR439" s="62"/>
      <c r="AS439" s="62"/>
      <c r="AV439" s="19"/>
      <c r="AW439" s="19"/>
      <c r="AX439" s="29"/>
      <c r="AY439" s="4"/>
    </row>
    <row r="440" spans="22:51" s="2" customFormat="1" ht="12.75">
      <c r="V440" s="122"/>
      <c r="W440" s="122"/>
      <c r="X440" s="122"/>
      <c r="Y440" s="126"/>
      <c r="Z440" s="126"/>
      <c r="AA440" s="188"/>
      <c r="AB440" s="188"/>
      <c r="AC440" s="188"/>
      <c r="AD440" s="188"/>
      <c r="AE440" s="188"/>
      <c r="AF440" s="188"/>
      <c r="AG440" s="188"/>
      <c r="AH440" s="111"/>
      <c r="AI440" s="111"/>
      <c r="AJ440" s="111"/>
      <c r="AK440" s="62"/>
      <c r="AL440" s="62"/>
      <c r="AM440" s="62"/>
      <c r="AN440" s="56"/>
      <c r="AO440" s="62"/>
      <c r="AP440" s="62"/>
      <c r="AQ440" s="62"/>
      <c r="AR440" s="62"/>
      <c r="AS440" s="62"/>
      <c r="AV440" s="19"/>
      <c r="AW440" s="19"/>
      <c r="AX440" s="29"/>
      <c r="AY440" s="4"/>
    </row>
    <row r="441" spans="22:51" s="2" customFormat="1" ht="12.75">
      <c r="V441" s="122"/>
      <c r="W441" s="122"/>
      <c r="X441" s="122"/>
      <c r="Y441" s="126"/>
      <c r="Z441" s="126"/>
      <c r="AA441" s="188"/>
      <c r="AB441" s="188"/>
      <c r="AC441" s="188"/>
      <c r="AD441" s="188"/>
      <c r="AE441" s="188"/>
      <c r="AF441" s="188"/>
      <c r="AG441" s="188"/>
      <c r="AH441" s="111"/>
      <c r="AI441" s="111"/>
      <c r="AJ441" s="111"/>
      <c r="AK441" s="62"/>
      <c r="AL441" s="62"/>
      <c r="AM441" s="62"/>
      <c r="AN441" s="56"/>
      <c r="AO441" s="62"/>
      <c r="AP441" s="62"/>
      <c r="AQ441" s="62"/>
      <c r="AR441" s="62"/>
      <c r="AS441" s="62"/>
      <c r="AV441" s="19"/>
      <c r="AW441" s="19"/>
      <c r="AX441" s="29"/>
      <c r="AY441" s="4"/>
    </row>
    <row r="442" spans="22:51" s="2" customFormat="1" ht="49.5" customHeight="1">
      <c r="V442" s="122"/>
      <c r="W442" s="122"/>
      <c r="X442" s="122"/>
      <c r="Y442" s="126"/>
      <c r="Z442" s="126"/>
      <c r="AA442" s="188"/>
      <c r="AB442" s="188"/>
      <c r="AC442" s="188"/>
      <c r="AD442" s="188"/>
      <c r="AE442" s="188"/>
      <c r="AF442" s="188"/>
      <c r="AG442" s="188"/>
      <c r="AH442" s="111"/>
      <c r="AI442" s="111"/>
      <c r="AJ442" s="111"/>
      <c r="AK442" s="62"/>
      <c r="AL442" s="62"/>
      <c r="AM442" s="62"/>
      <c r="AN442" s="56"/>
      <c r="AO442" s="62"/>
      <c r="AP442" s="62"/>
      <c r="AQ442" s="62"/>
      <c r="AR442" s="62"/>
      <c r="AS442" s="62"/>
      <c r="AV442" s="19"/>
      <c r="AW442" s="19"/>
      <c r="AX442" s="29"/>
      <c r="AY442" s="4"/>
    </row>
    <row r="443" spans="22:51" s="2" customFormat="1" ht="12.75">
      <c r="V443" s="122"/>
      <c r="W443" s="122"/>
      <c r="X443" s="122"/>
      <c r="Y443" s="126"/>
      <c r="Z443" s="126"/>
      <c r="AA443" s="188"/>
      <c r="AB443" s="188"/>
      <c r="AC443" s="188"/>
      <c r="AD443" s="188"/>
      <c r="AE443" s="188"/>
      <c r="AF443" s="188"/>
      <c r="AG443" s="188"/>
      <c r="AH443" s="111"/>
      <c r="AI443" s="111"/>
      <c r="AJ443" s="111"/>
      <c r="AK443" s="62"/>
      <c r="AL443" s="62"/>
      <c r="AM443" s="62"/>
      <c r="AN443" s="56"/>
      <c r="AO443" s="62"/>
      <c r="AP443" s="62"/>
      <c r="AQ443" s="62"/>
      <c r="AR443" s="62"/>
      <c r="AS443" s="62"/>
      <c r="AV443" s="19"/>
      <c r="AW443" s="19"/>
      <c r="AX443" s="29"/>
      <c r="AY443" s="4"/>
    </row>
    <row r="444" spans="22:36" s="2" customFormat="1" ht="12.75">
      <c r="V444" s="122"/>
      <c r="W444" s="122"/>
      <c r="X444" s="122"/>
      <c r="Y444" s="122"/>
      <c r="Z444" s="122"/>
      <c r="AA444" s="121"/>
      <c r="AB444" s="121"/>
      <c r="AC444" s="121"/>
      <c r="AD444" s="121"/>
      <c r="AE444" s="121"/>
      <c r="AF444" s="121"/>
      <c r="AG444" s="121"/>
      <c r="AH444" s="102"/>
      <c r="AI444" s="102"/>
      <c r="AJ444" s="102"/>
    </row>
    <row r="445" spans="22:36" s="2" customFormat="1" ht="12.75">
      <c r="V445" s="122"/>
      <c r="W445" s="122"/>
      <c r="X445" s="122"/>
      <c r="Y445" s="122"/>
      <c r="Z445" s="122"/>
      <c r="AA445" s="121"/>
      <c r="AB445" s="121"/>
      <c r="AC445" s="121"/>
      <c r="AD445" s="121"/>
      <c r="AE445" s="121"/>
      <c r="AF445" s="121"/>
      <c r="AG445" s="121"/>
      <c r="AH445" s="102"/>
      <c r="AI445" s="102"/>
      <c r="AJ445" s="102"/>
    </row>
    <row r="446" spans="22:36" s="2" customFormat="1" ht="12.75">
      <c r="V446" s="122"/>
      <c r="W446" s="122"/>
      <c r="X446" s="122"/>
      <c r="Y446" s="122"/>
      <c r="Z446" s="122"/>
      <c r="AA446" s="121"/>
      <c r="AB446" s="121"/>
      <c r="AC446" s="121"/>
      <c r="AD446" s="121"/>
      <c r="AE446" s="121"/>
      <c r="AF446" s="121"/>
      <c r="AG446" s="121"/>
      <c r="AH446" s="102"/>
      <c r="AI446" s="102"/>
      <c r="AJ446" s="102"/>
    </row>
    <row r="447" spans="22:36" s="2" customFormat="1" ht="12.75">
      <c r="V447" s="122"/>
      <c r="W447" s="122"/>
      <c r="X447" s="122"/>
      <c r="Y447" s="122"/>
      <c r="Z447" s="122"/>
      <c r="AA447" s="121"/>
      <c r="AB447" s="121"/>
      <c r="AC447" s="121"/>
      <c r="AD447" s="121"/>
      <c r="AE447" s="121"/>
      <c r="AF447" s="121"/>
      <c r="AG447" s="121"/>
      <c r="AH447" s="102"/>
      <c r="AI447" s="102"/>
      <c r="AJ447" s="102"/>
    </row>
    <row r="448" spans="22:36" s="2" customFormat="1" ht="12.75">
      <c r="V448" s="122"/>
      <c r="W448" s="122"/>
      <c r="X448" s="122"/>
      <c r="Y448" s="122"/>
      <c r="Z448" s="122"/>
      <c r="AA448" s="121"/>
      <c r="AB448" s="121"/>
      <c r="AC448" s="121"/>
      <c r="AD448" s="121"/>
      <c r="AE448" s="121"/>
      <c r="AF448" s="121"/>
      <c r="AG448" s="121"/>
      <c r="AH448" s="102"/>
      <c r="AI448" s="102"/>
      <c r="AJ448" s="102"/>
    </row>
    <row r="449" spans="22:36" s="2" customFormat="1" ht="12.75">
      <c r="V449" s="122"/>
      <c r="W449" s="122"/>
      <c r="X449" s="122"/>
      <c r="Y449" s="122"/>
      <c r="Z449" s="122"/>
      <c r="AA449" s="121"/>
      <c r="AB449" s="121"/>
      <c r="AC449" s="121"/>
      <c r="AD449" s="121"/>
      <c r="AE449" s="121"/>
      <c r="AF449" s="121"/>
      <c r="AG449" s="121"/>
      <c r="AH449" s="102"/>
      <c r="AI449" s="102"/>
      <c r="AJ449" s="102"/>
    </row>
    <row r="450" spans="22:36" s="2" customFormat="1" ht="12.75">
      <c r="V450" s="122"/>
      <c r="W450" s="122"/>
      <c r="X450" s="122"/>
      <c r="Y450" s="122"/>
      <c r="Z450" s="122"/>
      <c r="AA450" s="121"/>
      <c r="AB450" s="121"/>
      <c r="AC450" s="121"/>
      <c r="AD450" s="121"/>
      <c r="AE450" s="121"/>
      <c r="AF450" s="121"/>
      <c r="AG450" s="121"/>
      <c r="AH450" s="102"/>
      <c r="AI450" s="102"/>
      <c r="AJ450" s="102"/>
    </row>
    <row r="451" spans="22:36" s="2" customFormat="1" ht="12.75">
      <c r="V451" s="122"/>
      <c r="W451" s="122"/>
      <c r="X451" s="122"/>
      <c r="Y451" s="122"/>
      <c r="Z451" s="122"/>
      <c r="AA451" s="121"/>
      <c r="AB451" s="121"/>
      <c r="AC451" s="121"/>
      <c r="AD451" s="121"/>
      <c r="AE451" s="121"/>
      <c r="AF451" s="121"/>
      <c r="AG451" s="121"/>
      <c r="AH451" s="102"/>
      <c r="AI451" s="102"/>
      <c r="AJ451" s="102"/>
    </row>
    <row r="452" spans="22:36" s="2" customFormat="1" ht="12.75">
      <c r="V452" s="122"/>
      <c r="W452" s="122"/>
      <c r="X452" s="122"/>
      <c r="Y452" s="122"/>
      <c r="Z452" s="122"/>
      <c r="AA452" s="121"/>
      <c r="AB452" s="121"/>
      <c r="AC452" s="121"/>
      <c r="AD452" s="121"/>
      <c r="AE452" s="121"/>
      <c r="AF452" s="121"/>
      <c r="AG452" s="121"/>
      <c r="AH452" s="102"/>
      <c r="AI452" s="102"/>
      <c r="AJ452" s="102"/>
    </row>
    <row r="453" spans="22:36" s="2" customFormat="1" ht="12.75">
      <c r="V453" s="122"/>
      <c r="W453" s="122"/>
      <c r="X453" s="122"/>
      <c r="Y453" s="122"/>
      <c r="Z453" s="122"/>
      <c r="AA453" s="121"/>
      <c r="AB453" s="121"/>
      <c r="AC453" s="121"/>
      <c r="AD453" s="121"/>
      <c r="AE453" s="121"/>
      <c r="AF453" s="121"/>
      <c r="AG453" s="121"/>
      <c r="AH453" s="102"/>
      <c r="AI453" s="102"/>
      <c r="AJ453" s="102"/>
    </row>
    <row r="454" spans="22:36" s="2" customFormat="1" ht="12.75">
      <c r="V454" s="122"/>
      <c r="W454" s="122"/>
      <c r="X454" s="122"/>
      <c r="Y454" s="122"/>
      <c r="Z454" s="122"/>
      <c r="AA454" s="121"/>
      <c r="AB454" s="121"/>
      <c r="AC454" s="121"/>
      <c r="AD454" s="121"/>
      <c r="AE454" s="121"/>
      <c r="AF454" s="121"/>
      <c r="AG454" s="121"/>
      <c r="AH454" s="102"/>
      <c r="AI454" s="102"/>
      <c r="AJ454" s="102"/>
    </row>
    <row r="455" spans="22:36" s="2" customFormat="1" ht="12.75">
      <c r="V455" s="122"/>
      <c r="W455" s="122"/>
      <c r="X455" s="122"/>
      <c r="Y455" s="122"/>
      <c r="Z455" s="122"/>
      <c r="AA455" s="121"/>
      <c r="AB455" s="121"/>
      <c r="AC455" s="121"/>
      <c r="AD455" s="121"/>
      <c r="AE455" s="121"/>
      <c r="AF455" s="121"/>
      <c r="AG455" s="121"/>
      <c r="AH455" s="102"/>
      <c r="AI455" s="102"/>
      <c r="AJ455" s="102"/>
    </row>
    <row r="456" spans="22:36" s="2" customFormat="1" ht="12.75">
      <c r="V456" s="122"/>
      <c r="W456" s="122"/>
      <c r="X456" s="122"/>
      <c r="Y456" s="122"/>
      <c r="Z456" s="122"/>
      <c r="AA456" s="121"/>
      <c r="AB456" s="121"/>
      <c r="AC456" s="121"/>
      <c r="AD456" s="121"/>
      <c r="AE456" s="121"/>
      <c r="AF456" s="121"/>
      <c r="AG456" s="121"/>
      <c r="AH456" s="102"/>
      <c r="AI456" s="102"/>
      <c r="AJ456" s="102"/>
    </row>
    <row r="457" spans="22:36" s="2" customFormat="1" ht="12.75">
      <c r="V457" s="122"/>
      <c r="W457" s="122"/>
      <c r="X457" s="122"/>
      <c r="Y457" s="122"/>
      <c r="Z457" s="122"/>
      <c r="AA457" s="121"/>
      <c r="AB457" s="121"/>
      <c r="AC457" s="121"/>
      <c r="AD457" s="121"/>
      <c r="AE457" s="121"/>
      <c r="AF457" s="121"/>
      <c r="AG457" s="121"/>
      <c r="AH457" s="102"/>
      <c r="AI457" s="102"/>
      <c r="AJ457" s="102"/>
    </row>
    <row r="458" spans="22:36" s="2" customFormat="1" ht="12.75">
      <c r="V458" s="122"/>
      <c r="W458" s="122"/>
      <c r="X458" s="122"/>
      <c r="Y458" s="122"/>
      <c r="Z458" s="122"/>
      <c r="AA458" s="121"/>
      <c r="AB458" s="121"/>
      <c r="AC458" s="121"/>
      <c r="AD458" s="121"/>
      <c r="AE458" s="121"/>
      <c r="AF458" s="121"/>
      <c r="AG458" s="121"/>
      <c r="AH458" s="102"/>
      <c r="AI458" s="102"/>
      <c r="AJ458" s="102"/>
    </row>
    <row r="459" spans="2:36" s="2" customFormat="1" ht="12.75">
      <c r="B459" s="62"/>
      <c r="C459" s="62"/>
      <c r="D459" s="62"/>
      <c r="E459" s="62"/>
      <c r="F459" s="56"/>
      <c r="G459" s="62"/>
      <c r="H459" s="62"/>
      <c r="I459" s="62"/>
      <c r="J459" s="62"/>
      <c r="K459" s="62"/>
      <c r="N459" s="19"/>
      <c r="O459" s="19"/>
      <c r="P459" s="29"/>
      <c r="Q459" s="4"/>
      <c r="V459" s="122"/>
      <c r="W459" s="122"/>
      <c r="X459" s="122"/>
      <c r="Y459" s="122"/>
      <c r="Z459" s="122"/>
      <c r="AA459" s="121"/>
      <c r="AB459" s="121"/>
      <c r="AC459" s="121"/>
      <c r="AD459" s="121"/>
      <c r="AE459" s="121"/>
      <c r="AF459" s="121"/>
      <c r="AG459" s="121"/>
      <c r="AH459" s="102"/>
      <c r="AI459" s="102"/>
      <c r="AJ459" s="102"/>
    </row>
    <row r="460" spans="2:51" s="2" customFormat="1" ht="12.75">
      <c r="B460" s="62"/>
      <c r="C460" s="62"/>
      <c r="D460" s="62"/>
      <c r="E460" s="62"/>
      <c r="F460" s="56"/>
      <c r="G460" s="62"/>
      <c r="H460" s="62"/>
      <c r="I460" s="62"/>
      <c r="J460" s="62"/>
      <c r="K460" s="62"/>
      <c r="N460" s="19"/>
      <c r="O460" s="19"/>
      <c r="P460" s="29"/>
      <c r="Q460" s="4"/>
      <c r="V460" s="122"/>
      <c r="W460" s="122"/>
      <c r="X460" s="122"/>
      <c r="Y460" s="126"/>
      <c r="Z460" s="126"/>
      <c r="AA460" s="188"/>
      <c r="AB460" s="188"/>
      <c r="AC460" s="188"/>
      <c r="AD460" s="188"/>
      <c r="AE460" s="188"/>
      <c r="AF460" s="188"/>
      <c r="AG460" s="188"/>
      <c r="AH460" s="111"/>
      <c r="AI460" s="111"/>
      <c r="AJ460" s="111"/>
      <c r="AK460" s="62"/>
      <c r="AL460" s="62"/>
      <c r="AM460" s="62"/>
      <c r="AN460" s="56"/>
      <c r="AO460" s="62"/>
      <c r="AP460" s="62"/>
      <c r="AQ460" s="62"/>
      <c r="AR460" s="62"/>
      <c r="AS460" s="62"/>
      <c r="AV460" s="19"/>
      <c r="AW460" s="19"/>
      <c r="AX460" s="29"/>
      <c r="AY460" s="4"/>
    </row>
    <row r="461" spans="2:51" s="2" customFormat="1" ht="12.75">
      <c r="B461" s="62"/>
      <c r="C461" s="62"/>
      <c r="D461" s="62"/>
      <c r="E461" s="62"/>
      <c r="F461" s="56"/>
      <c r="G461" s="62"/>
      <c r="H461" s="62"/>
      <c r="I461" s="62"/>
      <c r="J461" s="62"/>
      <c r="K461" s="62"/>
      <c r="N461" s="19"/>
      <c r="O461" s="19"/>
      <c r="P461" s="29"/>
      <c r="Q461" s="4"/>
      <c r="V461" s="122"/>
      <c r="W461" s="122"/>
      <c r="X461" s="122"/>
      <c r="Y461" s="126"/>
      <c r="Z461" s="126"/>
      <c r="AA461" s="188"/>
      <c r="AB461" s="188"/>
      <c r="AC461" s="188"/>
      <c r="AD461" s="188"/>
      <c r="AE461" s="188"/>
      <c r="AF461" s="188"/>
      <c r="AG461" s="188"/>
      <c r="AH461" s="111"/>
      <c r="AI461" s="111"/>
      <c r="AJ461" s="111"/>
      <c r="AK461" s="62"/>
      <c r="AL461" s="62"/>
      <c r="AM461" s="62"/>
      <c r="AN461" s="56"/>
      <c r="AO461" s="62"/>
      <c r="AP461" s="62"/>
      <c r="AQ461" s="62"/>
      <c r="AR461" s="62"/>
      <c r="AS461" s="62"/>
      <c r="AV461" s="19"/>
      <c r="AW461" s="19"/>
      <c r="AX461" s="29"/>
      <c r="AY461" s="4"/>
    </row>
    <row r="462" spans="2:51" s="2" customFormat="1" ht="12.75">
      <c r="B462" s="62"/>
      <c r="C462" s="62"/>
      <c r="D462" s="62"/>
      <c r="E462" s="62"/>
      <c r="F462" s="56"/>
      <c r="G462" s="62"/>
      <c r="H462" s="62"/>
      <c r="I462" s="62"/>
      <c r="J462" s="62"/>
      <c r="K462" s="62"/>
      <c r="N462" s="19"/>
      <c r="O462" s="19"/>
      <c r="P462" s="29"/>
      <c r="Q462" s="4"/>
      <c r="V462" s="122"/>
      <c r="W462" s="122"/>
      <c r="X462" s="122"/>
      <c r="Y462" s="126"/>
      <c r="Z462" s="126"/>
      <c r="AA462" s="188"/>
      <c r="AB462" s="188"/>
      <c r="AC462" s="188"/>
      <c r="AD462" s="188"/>
      <c r="AE462" s="188"/>
      <c r="AF462" s="188"/>
      <c r="AG462" s="188"/>
      <c r="AH462" s="111"/>
      <c r="AI462" s="111"/>
      <c r="AJ462" s="111"/>
      <c r="AK462" s="62"/>
      <c r="AL462" s="62"/>
      <c r="AM462" s="62"/>
      <c r="AN462" s="56"/>
      <c r="AO462" s="62"/>
      <c r="AP462" s="62"/>
      <c r="AQ462" s="62"/>
      <c r="AR462" s="62"/>
      <c r="AS462" s="62"/>
      <c r="AV462" s="19"/>
      <c r="AW462" s="19"/>
      <c r="AX462" s="29"/>
      <c r="AY462" s="4"/>
    </row>
    <row r="463" spans="2:51" s="2" customFormat="1" ht="12.75">
      <c r="B463" s="62"/>
      <c r="C463" s="62"/>
      <c r="D463" s="62"/>
      <c r="E463" s="62"/>
      <c r="F463" s="56"/>
      <c r="G463" s="62"/>
      <c r="H463" s="62"/>
      <c r="I463" s="62"/>
      <c r="J463" s="62"/>
      <c r="K463" s="62"/>
      <c r="N463" s="19"/>
      <c r="O463" s="19"/>
      <c r="P463" s="29"/>
      <c r="Q463" s="4"/>
      <c r="V463" s="122"/>
      <c r="W463" s="122"/>
      <c r="X463" s="122"/>
      <c r="Y463" s="126"/>
      <c r="Z463" s="126"/>
      <c r="AA463" s="188"/>
      <c r="AB463" s="188"/>
      <c r="AC463" s="188"/>
      <c r="AD463" s="188"/>
      <c r="AE463" s="188"/>
      <c r="AF463" s="188"/>
      <c r="AG463" s="188"/>
      <c r="AH463" s="111"/>
      <c r="AI463" s="111"/>
      <c r="AJ463" s="111"/>
      <c r="AK463" s="62"/>
      <c r="AL463" s="62"/>
      <c r="AM463" s="62"/>
      <c r="AN463" s="56"/>
      <c r="AO463" s="62"/>
      <c r="AP463" s="62"/>
      <c r="AQ463" s="62"/>
      <c r="AR463" s="62"/>
      <c r="AS463" s="62"/>
      <c r="AV463" s="19"/>
      <c r="AW463" s="19"/>
      <c r="AX463" s="29"/>
      <c r="AY463" s="4"/>
    </row>
    <row r="464" spans="2:51" s="2" customFormat="1" ht="12.75">
      <c r="B464" s="62"/>
      <c r="C464" s="62"/>
      <c r="D464" s="62"/>
      <c r="E464" s="62"/>
      <c r="F464" s="56"/>
      <c r="G464" s="62"/>
      <c r="H464" s="62"/>
      <c r="I464" s="62"/>
      <c r="J464" s="62"/>
      <c r="K464" s="62"/>
      <c r="N464" s="19"/>
      <c r="O464" s="19"/>
      <c r="P464" s="29"/>
      <c r="Q464" s="4"/>
      <c r="V464" s="122"/>
      <c r="W464" s="122"/>
      <c r="X464" s="122"/>
      <c r="Y464" s="126"/>
      <c r="Z464" s="126"/>
      <c r="AA464" s="188"/>
      <c r="AB464" s="188"/>
      <c r="AC464" s="188"/>
      <c r="AD464" s="188"/>
      <c r="AE464" s="188"/>
      <c r="AF464" s="188"/>
      <c r="AG464" s="188"/>
      <c r="AH464" s="111"/>
      <c r="AI464" s="111"/>
      <c r="AJ464" s="111"/>
      <c r="AK464" s="62"/>
      <c r="AL464" s="62"/>
      <c r="AM464" s="62"/>
      <c r="AN464" s="56"/>
      <c r="AO464" s="62"/>
      <c r="AP464" s="62"/>
      <c r="AQ464" s="62"/>
      <c r="AR464" s="62"/>
      <c r="AS464" s="62"/>
      <c r="AV464" s="19"/>
      <c r="AW464" s="19"/>
      <c r="AX464" s="29"/>
      <c r="AY464" s="4"/>
    </row>
    <row r="465" spans="2:36" s="2" customFormat="1" ht="12.75">
      <c r="B465" s="62"/>
      <c r="C465" s="62"/>
      <c r="D465" s="62"/>
      <c r="E465" s="62"/>
      <c r="F465" s="56"/>
      <c r="G465" s="62"/>
      <c r="H465" s="62"/>
      <c r="I465" s="62"/>
      <c r="J465" s="62"/>
      <c r="K465" s="62"/>
      <c r="N465" s="19"/>
      <c r="O465" s="19"/>
      <c r="P465" s="29"/>
      <c r="Q465" s="4"/>
      <c r="V465" s="122"/>
      <c r="W465" s="122"/>
      <c r="X465" s="122"/>
      <c r="Y465" s="122"/>
      <c r="Z465" s="122"/>
      <c r="AA465" s="121"/>
      <c r="AB465" s="121"/>
      <c r="AC465" s="121"/>
      <c r="AD465" s="121"/>
      <c r="AE465" s="121"/>
      <c r="AF465" s="121"/>
      <c r="AG465" s="121"/>
      <c r="AH465" s="102"/>
      <c r="AI465" s="102"/>
      <c r="AJ465" s="102"/>
    </row>
    <row r="466" spans="2:36" s="2" customFormat="1" ht="12.75">
      <c r="B466" s="62"/>
      <c r="C466" s="62"/>
      <c r="D466" s="62"/>
      <c r="E466" s="62"/>
      <c r="F466" s="56"/>
      <c r="G466" s="62"/>
      <c r="H466" s="62"/>
      <c r="I466" s="62"/>
      <c r="J466" s="62"/>
      <c r="K466" s="62"/>
      <c r="N466" s="19"/>
      <c r="O466" s="19"/>
      <c r="P466" s="29"/>
      <c r="Q466" s="4"/>
      <c r="V466" s="122"/>
      <c r="W466" s="122"/>
      <c r="X466" s="122"/>
      <c r="Y466" s="122"/>
      <c r="Z466" s="122"/>
      <c r="AA466" s="121"/>
      <c r="AB466" s="121"/>
      <c r="AC466" s="121"/>
      <c r="AD466" s="121"/>
      <c r="AE466" s="121"/>
      <c r="AF466" s="121"/>
      <c r="AG466" s="121"/>
      <c r="AH466" s="102"/>
      <c r="AI466" s="102"/>
      <c r="AJ466" s="102"/>
    </row>
    <row r="467" spans="2:36" s="2" customFormat="1" ht="12.75">
      <c r="B467" s="62"/>
      <c r="C467" s="62"/>
      <c r="D467" s="62"/>
      <c r="E467" s="62"/>
      <c r="F467" s="56"/>
      <c r="G467" s="62"/>
      <c r="H467" s="62"/>
      <c r="I467" s="62"/>
      <c r="J467" s="62"/>
      <c r="K467" s="62"/>
      <c r="N467" s="19"/>
      <c r="O467" s="19"/>
      <c r="P467" s="29"/>
      <c r="Q467" s="4"/>
      <c r="V467" s="122"/>
      <c r="W467" s="122"/>
      <c r="X467" s="122"/>
      <c r="Y467" s="122"/>
      <c r="Z467" s="122"/>
      <c r="AA467" s="121"/>
      <c r="AB467" s="121"/>
      <c r="AC467" s="121"/>
      <c r="AD467" s="121"/>
      <c r="AE467" s="121"/>
      <c r="AF467" s="121"/>
      <c r="AG467" s="121"/>
      <c r="AH467" s="102"/>
      <c r="AI467" s="102"/>
      <c r="AJ467" s="102"/>
    </row>
    <row r="468" spans="2:36" s="2" customFormat="1" ht="12.75">
      <c r="B468" s="62"/>
      <c r="C468" s="62"/>
      <c r="D468" s="62"/>
      <c r="E468" s="62"/>
      <c r="F468" s="56"/>
      <c r="G468" s="62"/>
      <c r="H468" s="62"/>
      <c r="I468" s="62"/>
      <c r="J468" s="62"/>
      <c r="K468" s="62"/>
      <c r="N468" s="19"/>
      <c r="O468" s="19"/>
      <c r="P468" s="29"/>
      <c r="Q468" s="4"/>
      <c r="V468" s="122"/>
      <c r="W468" s="122"/>
      <c r="X468" s="122"/>
      <c r="Y468" s="122"/>
      <c r="Z468" s="122"/>
      <c r="AA468" s="121"/>
      <c r="AB468" s="121"/>
      <c r="AC468" s="121"/>
      <c r="AD468" s="121"/>
      <c r="AE468" s="121"/>
      <c r="AF468" s="121"/>
      <c r="AG468" s="121"/>
      <c r="AH468" s="102"/>
      <c r="AI468" s="102"/>
      <c r="AJ468" s="102"/>
    </row>
    <row r="469" spans="2:36" s="2" customFormat="1" ht="12.75">
      <c r="B469" s="62"/>
      <c r="C469" s="62"/>
      <c r="D469" s="62"/>
      <c r="E469" s="62"/>
      <c r="F469" s="56"/>
      <c r="G469" s="62"/>
      <c r="H469" s="62"/>
      <c r="I469" s="62"/>
      <c r="J469" s="62"/>
      <c r="K469" s="62"/>
      <c r="N469" s="19"/>
      <c r="O469" s="19"/>
      <c r="P469" s="29"/>
      <c r="Q469" s="4"/>
      <c r="V469" s="122"/>
      <c r="W469" s="122"/>
      <c r="X469" s="122"/>
      <c r="Y469" s="122"/>
      <c r="Z469" s="122"/>
      <c r="AA469" s="121"/>
      <c r="AB469" s="121"/>
      <c r="AC469" s="121"/>
      <c r="AD469" s="121"/>
      <c r="AE469" s="121"/>
      <c r="AF469" s="121"/>
      <c r="AG469" s="121"/>
      <c r="AH469" s="102"/>
      <c r="AI469" s="102"/>
      <c r="AJ469" s="102"/>
    </row>
    <row r="470" spans="2:36" s="2" customFormat="1" ht="12.75">
      <c r="B470" s="62"/>
      <c r="C470" s="62"/>
      <c r="D470" s="62"/>
      <c r="E470" s="62"/>
      <c r="F470" s="56"/>
      <c r="G470" s="62"/>
      <c r="H470" s="62"/>
      <c r="I470" s="62"/>
      <c r="J470" s="62"/>
      <c r="K470" s="62"/>
      <c r="N470" s="19"/>
      <c r="O470" s="19"/>
      <c r="P470" s="29"/>
      <c r="Q470" s="4"/>
      <c r="V470" s="122"/>
      <c r="W470" s="122"/>
      <c r="X470" s="122"/>
      <c r="Y470" s="122"/>
      <c r="Z470" s="122"/>
      <c r="AA470" s="121"/>
      <c r="AB470" s="121"/>
      <c r="AC470" s="121"/>
      <c r="AD470" s="121"/>
      <c r="AE470" s="121"/>
      <c r="AF470" s="121"/>
      <c r="AG470" s="121"/>
      <c r="AH470" s="102"/>
      <c r="AI470" s="102"/>
      <c r="AJ470" s="102"/>
    </row>
    <row r="471" spans="2:36" s="2" customFormat="1" ht="12.75">
      <c r="B471" s="62"/>
      <c r="C471" s="62"/>
      <c r="D471" s="62"/>
      <c r="E471" s="62"/>
      <c r="F471" s="56"/>
      <c r="G471" s="62"/>
      <c r="H471" s="62"/>
      <c r="I471" s="62"/>
      <c r="J471" s="62"/>
      <c r="K471" s="62"/>
      <c r="N471" s="19"/>
      <c r="O471" s="19"/>
      <c r="P471" s="29"/>
      <c r="Q471" s="4"/>
      <c r="V471" s="122"/>
      <c r="W471" s="122"/>
      <c r="X471" s="122"/>
      <c r="Y471" s="122"/>
      <c r="Z471" s="122"/>
      <c r="AA471" s="121"/>
      <c r="AB471" s="121"/>
      <c r="AC471" s="121"/>
      <c r="AD471" s="121"/>
      <c r="AE471" s="121"/>
      <c r="AF471" s="121"/>
      <c r="AG471" s="121"/>
      <c r="AH471" s="102"/>
      <c r="AI471" s="102"/>
      <c r="AJ471" s="102"/>
    </row>
    <row r="472" spans="2:36" s="2" customFormat="1" ht="12.75">
      <c r="B472" s="62"/>
      <c r="C472" s="62"/>
      <c r="D472" s="62"/>
      <c r="E472" s="62"/>
      <c r="F472" s="56"/>
      <c r="G472" s="62"/>
      <c r="H472" s="62"/>
      <c r="I472" s="62"/>
      <c r="J472" s="62"/>
      <c r="K472" s="62"/>
      <c r="N472" s="19"/>
      <c r="O472" s="19"/>
      <c r="P472" s="29"/>
      <c r="Q472" s="4"/>
      <c r="V472" s="122"/>
      <c r="W472" s="122"/>
      <c r="X472" s="122"/>
      <c r="Y472" s="122"/>
      <c r="Z472" s="122"/>
      <c r="AA472" s="121"/>
      <c r="AB472" s="121"/>
      <c r="AC472" s="121"/>
      <c r="AD472" s="121"/>
      <c r="AE472" s="121"/>
      <c r="AF472" s="121"/>
      <c r="AG472" s="121"/>
      <c r="AH472" s="102"/>
      <c r="AI472" s="102"/>
      <c r="AJ472" s="102"/>
    </row>
    <row r="473" spans="2:36" s="2" customFormat="1" ht="12.75">
      <c r="B473" s="62"/>
      <c r="C473" s="62"/>
      <c r="D473" s="62"/>
      <c r="E473" s="62"/>
      <c r="F473" s="56"/>
      <c r="G473" s="62"/>
      <c r="H473" s="62"/>
      <c r="I473" s="62"/>
      <c r="J473" s="62"/>
      <c r="K473" s="62"/>
      <c r="N473" s="19"/>
      <c r="O473" s="19"/>
      <c r="P473" s="29"/>
      <c r="Q473" s="4"/>
      <c r="V473" s="122"/>
      <c r="W473" s="122"/>
      <c r="X473" s="122"/>
      <c r="Y473" s="122"/>
      <c r="Z473" s="122"/>
      <c r="AA473" s="121"/>
      <c r="AB473" s="121"/>
      <c r="AC473" s="121"/>
      <c r="AD473" s="121"/>
      <c r="AE473" s="121"/>
      <c r="AF473" s="121"/>
      <c r="AG473" s="121"/>
      <c r="AH473" s="102"/>
      <c r="AI473" s="102"/>
      <c r="AJ473" s="102"/>
    </row>
    <row r="474" spans="2:36" s="2" customFormat="1" ht="12.75">
      <c r="B474" s="62"/>
      <c r="C474" s="62"/>
      <c r="D474" s="62"/>
      <c r="E474" s="62"/>
      <c r="F474" s="56"/>
      <c r="G474" s="62"/>
      <c r="H474" s="62"/>
      <c r="I474" s="62"/>
      <c r="J474" s="62"/>
      <c r="K474" s="62"/>
      <c r="N474" s="19"/>
      <c r="O474" s="19"/>
      <c r="P474" s="29"/>
      <c r="Q474" s="4"/>
      <c r="V474" s="122"/>
      <c r="W474" s="122"/>
      <c r="X474" s="122"/>
      <c r="Y474" s="122"/>
      <c r="Z474" s="122"/>
      <c r="AA474" s="121"/>
      <c r="AB474" s="121"/>
      <c r="AC474" s="121"/>
      <c r="AD474" s="121"/>
      <c r="AE474" s="121"/>
      <c r="AF474" s="121"/>
      <c r="AG474" s="121"/>
      <c r="AH474" s="102"/>
      <c r="AI474" s="102"/>
      <c r="AJ474" s="102"/>
    </row>
    <row r="475" spans="2:36" s="2" customFormat="1" ht="12.75">
      <c r="B475" s="62"/>
      <c r="C475" s="62"/>
      <c r="D475" s="62"/>
      <c r="E475" s="62"/>
      <c r="F475" s="56"/>
      <c r="G475" s="62"/>
      <c r="H475" s="62"/>
      <c r="I475" s="62"/>
      <c r="J475" s="62"/>
      <c r="K475" s="62"/>
      <c r="N475" s="19"/>
      <c r="O475" s="19"/>
      <c r="P475" s="29"/>
      <c r="Q475" s="4"/>
      <c r="V475" s="122"/>
      <c r="W475" s="122"/>
      <c r="X475" s="122"/>
      <c r="Y475" s="122"/>
      <c r="Z475" s="122"/>
      <c r="AA475" s="121"/>
      <c r="AB475" s="121"/>
      <c r="AC475" s="121"/>
      <c r="AD475" s="121"/>
      <c r="AE475" s="121"/>
      <c r="AF475" s="121"/>
      <c r="AG475" s="121"/>
      <c r="AH475" s="102"/>
      <c r="AI475" s="102"/>
      <c r="AJ475" s="102"/>
    </row>
    <row r="476" spans="2:36" s="2" customFormat="1" ht="12.75">
      <c r="B476" s="62"/>
      <c r="C476" s="62"/>
      <c r="D476" s="62"/>
      <c r="E476" s="62"/>
      <c r="F476" s="56"/>
      <c r="G476" s="62"/>
      <c r="H476" s="62"/>
      <c r="I476" s="62"/>
      <c r="J476" s="62"/>
      <c r="K476" s="62"/>
      <c r="N476" s="19"/>
      <c r="O476" s="19"/>
      <c r="P476" s="29"/>
      <c r="Q476" s="4"/>
      <c r="V476" s="122"/>
      <c r="W476" s="122"/>
      <c r="X476" s="122"/>
      <c r="Y476" s="122"/>
      <c r="Z476" s="122"/>
      <c r="AA476" s="121"/>
      <c r="AB476" s="121"/>
      <c r="AC476" s="121"/>
      <c r="AD476" s="121"/>
      <c r="AE476" s="121"/>
      <c r="AF476" s="121"/>
      <c r="AG476" s="121"/>
      <c r="AH476" s="102"/>
      <c r="AI476" s="102"/>
      <c r="AJ476" s="102"/>
    </row>
    <row r="477" spans="2:36" s="2" customFormat="1" ht="12.75">
      <c r="B477" s="62"/>
      <c r="C477" s="62"/>
      <c r="D477" s="62"/>
      <c r="E477" s="62"/>
      <c r="F477" s="56"/>
      <c r="G477" s="62"/>
      <c r="H477" s="62"/>
      <c r="I477" s="62"/>
      <c r="J477" s="62"/>
      <c r="K477" s="62"/>
      <c r="N477" s="19"/>
      <c r="O477" s="19"/>
      <c r="P477" s="29"/>
      <c r="Q477" s="4"/>
      <c r="V477" s="122"/>
      <c r="W477" s="122"/>
      <c r="X477" s="122"/>
      <c r="Y477" s="122"/>
      <c r="Z477" s="122"/>
      <c r="AA477" s="121"/>
      <c r="AB477" s="121"/>
      <c r="AC477" s="121"/>
      <c r="AD477" s="121"/>
      <c r="AE477" s="121"/>
      <c r="AF477" s="121"/>
      <c r="AG477" s="121"/>
      <c r="AH477" s="102"/>
      <c r="AI477" s="102"/>
      <c r="AJ477" s="102"/>
    </row>
    <row r="478" spans="2:36" s="2" customFormat="1" ht="12.75">
      <c r="B478" s="62"/>
      <c r="C478" s="62"/>
      <c r="D478" s="62"/>
      <c r="E478" s="62"/>
      <c r="F478" s="56"/>
      <c r="G478" s="62"/>
      <c r="H478" s="62"/>
      <c r="I478" s="62"/>
      <c r="J478" s="62"/>
      <c r="K478" s="62"/>
      <c r="N478" s="19"/>
      <c r="O478" s="19"/>
      <c r="P478" s="29"/>
      <c r="Q478" s="4"/>
      <c r="V478" s="122"/>
      <c r="W478" s="122"/>
      <c r="X478" s="122"/>
      <c r="Y478" s="122"/>
      <c r="Z478" s="122"/>
      <c r="AA478" s="121"/>
      <c r="AB478" s="121"/>
      <c r="AC478" s="121"/>
      <c r="AD478" s="121"/>
      <c r="AE478" s="121"/>
      <c r="AF478" s="121"/>
      <c r="AG478" s="121"/>
      <c r="AH478" s="102"/>
      <c r="AI478" s="102"/>
      <c r="AJ478" s="102"/>
    </row>
    <row r="479" spans="2:36" s="2" customFormat="1" ht="12.75">
      <c r="B479" s="62"/>
      <c r="C479" s="62"/>
      <c r="D479" s="62"/>
      <c r="E479" s="62"/>
      <c r="F479" s="56"/>
      <c r="G479" s="62"/>
      <c r="H479" s="62"/>
      <c r="I479" s="62"/>
      <c r="J479" s="62"/>
      <c r="K479" s="62"/>
      <c r="N479" s="19"/>
      <c r="O479" s="19"/>
      <c r="P479" s="29"/>
      <c r="Q479" s="4"/>
      <c r="V479" s="122"/>
      <c r="W479" s="122"/>
      <c r="X479" s="122"/>
      <c r="Y479" s="122"/>
      <c r="Z479" s="122"/>
      <c r="AA479" s="121"/>
      <c r="AB479" s="121"/>
      <c r="AC479" s="121"/>
      <c r="AD479" s="121"/>
      <c r="AE479" s="121"/>
      <c r="AF479" s="121"/>
      <c r="AG479" s="121"/>
      <c r="AH479" s="102"/>
      <c r="AI479" s="102"/>
      <c r="AJ479" s="102"/>
    </row>
    <row r="480" spans="2:36" s="2" customFormat="1" ht="12.75">
      <c r="B480" s="62"/>
      <c r="C480" s="62"/>
      <c r="D480" s="62"/>
      <c r="E480" s="62"/>
      <c r="F480" s="56"/>
      <c r="G480" s="62"/>
      <c r="H480" s="62"/>
      <c r="I480" s="62"/>
      <c r="J480" s="62"/>
      <c r="K480" s="62"/>
      <c r="N480" s="19"/>
      <c r="O480" s="19"/>
      <c r="P480" s="29"/>
      <c r="Q480" s="4"/>
      <c r="V480" s="122"/>
      <c r="W480" s="122"/>
      <c r="X480" s="122"/>
      <c r="Y480" s="122"/>
      <c r="Z480" s="122"/>
      <c r="AA480" s="121"/>
      <c r="AB480" s="121"/>
      <c r="AC480" s="121"/>
      <c r="AD480" s="121"/>
      <c r="AE480" s="121"/>
      <c r="AF480" s="121"/>
      <c r="AG480" s="121"/>
      <c r="AH480" s="102"/>
      <c r="AI480" s="102"/>
      <c r="AJ480" s="102"/>
    </row>
    <row r="481" spans="2:36" s="2" customFormat="1" ht="12.75">
      <c r="B481" s="62"/>
      <c r="C481" s="62"/>
      <c r="D481" s="62"/>
      <c r="E481" s="62"/>
      <c r="F481" s="56"/>
      <c r="G481" s="62"/>
      <c r="H481" s="62"/>
      <c r="I481" s="62"/>
      <c r="J481" s="62"/>
      <c r="K481" s="62"/>
      <c r="N481" s="19"/>
      <c r="O481" s="19"/>
      <c r="P481" s="29"/>
      <c r="Q481" s="4"/>
      <c r="V481" s="122"/>
      <c r="W481" s="122"/>
      <c r="X481" s="122"/>
      <c r="Y481" s="122"/>
      <c r="Z481" s="122"/>
      <c r="AA481" s="121"/>
      <c r="AB481" s="121"/>
      <c r="AC481" s="121"/>
      <c r="AD481" s="121"/>
      <c r="AE481" s="121"/>
      <c r="AF481" s="121"/>
      <c r="AG481" s="121"/>
      <c r="AH481" s="102"/>
      <c r="AI481" s="102"/>
      <c r="AJ481" s="102"/>
    </row>
    <row r="482" spans="2:36" s="2" customFormat="1" ht="12.75">
      <c r="B482" s="62"/>
      <c r="C482" s="62"/>
      <c r="D482" s="62"/>
      <c r="E482" s="62"/>
      <c r="F482" s="56"/>
      <c r="G482" s="62"/>
      <c r="H482" s="62"/>
      <c r="I482" s="62"/>
      <c r="J482" s="62"/>
      <c r="K482" s="62"/>
      <c r="N482" s="19"/>
      <c r="O482" s="19"/>
      <c r="P482" s="29"/>
      <c r="Q482" s="4"/>
      <c r="V482" s="122"/>
      <c r="W482" s="122"/>
      <c r="X482" s="122"/>
      <c r="Y482" s="122"/>
      <c r="Z482" s="122"/>
      <c r="AA482" s="121"/>
      <c r="AB482" s="121"/>
      <c r="AC482" s="121"/>
      <c r="AD482" s="121"/>
      <c r="AE482" s="121"/>
      <c r="AF482" s="121"/>
      <c r="AG482" s="121"/>
      <c r="AH482" s="102"/>
      <c r="AI482" s="102"/>
      <c r="AJ482" s="102"/>
    </row>
    <row r="483" spans="2:36" s="2" customFormat="1" ht="12.75">
      <c r="B483" s="62"/>
      <c r="C483" s="62"/>
      <c r="D483" s="62"/>
      <c r="E483" s="62"/>
      <c r="F483" s="56"/>
      <c r="G483" s="62"/>
      <c r="H483" s="62"/>
      <c r="I483" s="62"/>
      <c r="J483" s="62"/>
      <c r="K483" s="62"/>
      <c r="N483" s="19"/>
      <c r="O483" s="19"/>
      <c r="P483" s="29"/>
      <c r="Q483" s="4"/>
      <c r="V483" s="122"/>
      <c r="W483" s="122"/>
      <c r="X483" s="122"/>
      <c r="Y483" s="122"/>
      <c r="Z483" s="122"/>
      <c r="AA483" s="121"/>
      <c r="AB483" s="121"/>
      <c r="AC483" s="121"/>
      <c r="AD483" s="121"/>
      <c r="AE483" s="121"/>
      <c r="AF483" s="121"/>
      <c r="AG483" s="121"/>
      <c r="AH483" s="102"/>
      <c r="AI483" s="102"/>
      <c r="AJ483" s="102"/>
    </row>
    <row r="484" spans="2:36" s="2" customFormat="1" ht="12.75">
      <c r="B484" s="62"/>
      <c r="C484" s="62"/>
      <c r="D484" s="62"/>
      <c r="E484" s="62"/>
      <c r="F484" s="56"/>
      <c r="G484" s="62"/>
      <c r="H484" s="62"/>
      <c r="I484" s="62"/>
      <c r="J484" s="62"/>
      <c r="K484" s="62"/>
      <c r="N484" s="19"/>
      <c r="O484" s="19"/>
      <c r="P484" s="29"/>
      <c r="Q484" s="4"/>
      <c r="V484" s="122"/>
      <c r="W484" s="122"/>
      <c r="X484" s="122"/>
      <c r="Y484" s="122"/>
      <c r="Z484" s="122"/>
      <c r="AA484" s="121"/>
      <c r="AB484" s="121"/>
      <c r="AC484" s="121"/>
      <c r="AD484" s="121"/>
      <c r="AE484" s="121"/>
      <c r="AF484" s="121"/>
      <c r="AG484" s="121"/>
      <c r="AH484" s="102"/>
      <c r="AI484" s="102"/>
      <c r="AJ484" s="102"/>
    </row>
    <row r="485" spans="2:36" s="2" customFormat="1" ht="12.75">
      <c r="B485" s="62"/>
      <c r="C485" s="62"/>
      <c r="D485" s="62"/>
      <c r="E485" s="62"/>
      <c r="F485" s="56"/>
      <c r="G485" s="62"/>
      <c r="H485" s="62"/>
      <c r="I485" s="62"/>
      <c r="J485" s="62"/>
      <c r="K485" s="62"/>
      <c r="N485" s="19"/>
      <c r="O485" s="19"/>
      <c r="P485" s="29"/>
      <c r="Q485" s="4"/>
      <c r="V485" s="122"/>
      <c r="W485" s="122"/>
      <c r="X485" s="122"/>
      <c r="Y485" s="122"/>
      <c r="Z485" s="122"/>
      <c r="AA485" s="121"/>
      <c r="AB485" s="121"/>
      <c r="AC485" s="121"/>
      <c r="AD485" s="121"/>
      <c r="AE485" s="121"/>
      <c r="AF485" s="121"/>
      <c r="AG485" s="121"/>
      <c r="AH485" s="102"/>
      <c r="AI485" s="102"/>
      <c r="AJ485" s="102"/>
    </row>
    <row r="486" spans="2:36" s="2" customFormat="1" ht="12.75">
      <c r="B486" s="62"/>
      <c r="C486" s="62"/>
      <c r="D486" s="62"/>
      <c r="E486" s="62"/>
      <c r="F486" s="56"/>
      <c r="G486" s="62"/>
      <c r="H486" s="62"/>
      <c r="I486" s="62"/>
      <c r="J486" s="62"/>
      <c r="K486" s="62"/>
      <c r="N486" s="19"/>
      <c r="O486" s="19"/>
      <c r="P486" s="29"/>
      <c r="Q486" s="4"/>
      <c r="V486" s="122"/>
      <c r="W486" s="122"/>
      <c r="X486" s="122"/>
      <c r="Y486" s="122"/>
      <c r="Z486" s="122"/>
      <c r="AA486" s="121"/>
      <c r="AB486" s="121"/>
      <c r="AC486" s="121"/>
      <c r="AD486" s="121"/>
      <c r="AE486" s="121"/>
      <c r="AF486" s="121"/>
      <c r="AG486" s="121"/>
      <c r="AH486" s="102"/>
      <c r="AI486" s="102"/>
      <c r="AJ486" s="102"/>
    </row>
    <row r="487" spans="2:36" s="2" customFormat="1" ht="12.75">
      <c r="B487" s="62"/>
      <c r="C487" s="62"/>
      <c r="D487" s="62"/>
      <c r="E487" s="62"/>
      <c r="F487" s="56"/>
      <c r="G487" s="62"/>
      <c r="H487" s="62"/>
      <c r="I487" s="62"/>
      <c r="J487" s="62"/>
      <c r="K487" s="62"/>
      <c r="N487" s="19"/>
      <c r="O487" s="19"/>
      <c r="P487" s="29"/>
      <c r="Q487" s="4"/>
      <c r="V487" s="122"/>
      <c r="W487" s="122"/>
      <c r="X487" s="122"/>
      <c r="Y487" s="122"/>
      <c r="Z487" s="122"/>
      <c r="AA487" s="121"/>
      <c r="AB487" s="121"/>
      <c r="AC487" s="121"/>
      <c r="AD487" s="121"/>
      <c r="AE487" s="121"/>
      <c r="AF487" s="121"/>
      <c r="AG487" s="121"/>
      <c r="AH487" s="102"/>
      <c r="AI487" s="102"/>
      <c r="AJ487" s="102"/>
    </row>
    <row r="488" spans="2:36" s="2" customFormat="1" ht="12.75">
      <c r="B488" s="62"/>
      <c r="C488" s="62"/>
      <c r="D488" s="62"/>
      <c r="E488" s="62"/>
      <c r="F488" s="56"/>
      <c r="G488" s="62"/>
      <c r="H488" s="62"/>
      <c r="I488" s="62"/>
      <c r="J488" s="62"/>
      <c r="K488" s="62"/>
      <c r="N488" s="19"/>
      <c r="O488" s="19"/>
      <c r="P488" s="29"/>
      <c r="Q488" s="4"/>
      <c r="V488" s="122"/>
      <c r="W488" s="122"/>
      <c r="X488" s="122"/>
      <c r="Y488" s="122"/>
      <c r="Z488" s="122"/>
      <c r="AA488" s="121"/>
      <c r="AB488" s="121"/>
      <c r="AC488" s="121"/>
      <c r="AD488" s="121"/>
      <c r="AE488" s="121"/>
      <c r="AF488" s="121"/>
      <c r="AG488" s="121"/>
      <c r="AH488" s="102"/>
      <c r="AI488" s="102"/>
      <c r="AJ488" s="102"/>
    </row>
    <row r="489" spans="2:36" s="2" customFormat="1" ht="12.75">
      <c r="B489" s="62"/>
      <c r="C489" s="62"/>
      <c r="D489" s="62"/>
      <c r="E489" s="62"/>
      <c r="F489" s="56"/>
      <c r="G489" s="62"/>
      <c r="H489" s="62"/>
      <c r="I489" s="62"/>
      <c r="J489" s="62"/>
      <c r="K489" s="62"/>
      <c r="N489" s="19"/>
      <c r="O489" s="19"/>
      <c r="P489" s="29"/>
      <c r="Q489" s="4"/>
      <c r="V489" s="122"/>
      <c r="W489" s="122"/>
      <c r="X489" s="122"/>
      <c r="Y489" s="122"/>
      <c r="Z489" s="122"/>
      <c r="AA489" s="121"/>
      <c r="AB489" s="121"/>
      <c r="AC489" s="121"/>
      <c r="AD489" s="121"/>
      <c r="AE489" s="121"/>
      <c r="AF489" s="121"/>
      <c r="AG489" s="121"/>
      <c r="AH489" s="102"/>
      <c r="AI489" s="102"/>
      <c r="AJ489" s="102"/>
    </row>
    <row r="490" spans="2:36" s="2" customFormat="1" ht="12.75">
      <c r="B490" s="62"/>
      <c r="C490" s="62"/>
      <c r="D490" s="62"/>
      <c r="E490" s="62"/>
      <c r="F490" s="56"/>
      <c r="G490" s="62"/>
      <c r="H490" s="62"/>
      <c r="I490" s="62"/>
      <c r="J490" s="62"/>
      <c r="K490" s="62"/>
      <c r="N490" s="19"/>
      <c r="O490" s="19"/>
      <c r="P490" s="29"/>
      <c r="Q490" s="4"/>
      <c r="V490" s="122"/>
      <c r="W490" s="122"/>
      <c r="X490" s="122"/>
      <c r="Y490" s="122"/>
      <c r="Z490" s="122"/>
      <c r="AA490" s="121"/>
      <c r="AB490" s="121"/>
      <c r="AC490" s="121"/>
      <c r="AD490" s="121"/>
      <c r="AE490" s="121"/>
      <c r="AF490" s="121"/>
      <c r="AG490" s="121"/>
      <c r="AH490" s="102"/>
      <c r="AI490" s="102"/>
      <c r="AJ490" s="102"/>
    </row>
    <row r="491" spans="2:36" s="2" customFormat="1" ht="12.75">
      <c r="B491" s="62"/>
      <c r="C491" s="62"/>
      <c r="D491" s="62"/>
      <c r="E491" s="62"/>
      <c r="F491" s="56"/>
      <c r="G491" s="62"/>
      <c r="H491" s="62"/>
      <c r="I491" s="62"/>
      <c r="J491" s="62"/>
      <c r="K491" s="62"/>
      <c r="N491" s="19"/>
      <c r="O491" s="19"/>
      <c r="P491" s="29"/>
      <c r="Q491" s="4"/>
      <c r="V491" s="122"/>
      <c r="W491" s="122"/>
      <c r="X491" s="122"/>
      <c r="Y491" s="122"/>
      <c r="Z491" s="122"/>
      <c r="AA491" s="121"/>
      <c r="AB491" s="121"/>
      <c r="AC491" s="121"/>
      <c r="AD491" s="121"/>
      <c r="AE491" s="121"/>
      <c r="AF491" s="121"/>
      <c r="AG491" s="121"/>
      <c r="AH491" s="102"/>
      <c r="AI491" s="102"/>
      <c r="AJ491" s="102"/>
    </row>
    <row r="492" spans="2:36" s="2" customFormat="1" ht="12.75">
      <c r="B492" s="62"/>
      <c r="C492" s="62"/>
      <c r="D492" s="62"/>
      <c r="E492" s="62"/>
      <c r="F492" s="56"/>
      <c r="G492" s="62"/>
      <c r="H492" s="62"/>
      <c r="I492" s="62"/>
      <c r="J492" s="62"/>
      <c r="K492" s="62"/>
      <c r="N492" s="19"/>
      <c r="O492" s="19"/>
      <c r="P492" s="29"/>
      <c r="Q492" s="4"/>
      <c r="V492" s="122"/>
      <c r="W492" s="122"/>
      <c r="X492" s="122"/>
      <c r="Y492" s="122"/>
      <c r="Z492" s="122"/>
      <c r="AA492" s="121"/>
      <c r="AB492" s="121"/>
      <c r="AC492" s="121"/>
      <c r="AD492" s="121"/>
      <c r="AE492" s="121"/>
      <c r="AF492" s="121"/>
      <c r="AG492" s="121"/>
      <c r="AH492" s="102"/>
      <c r="AI492" s="102"/>
      <c r="AJ492" s="102"/>
    </row>
    <row r="493" spans="2:36" s="2" customFormat="1" ht="12.75">
      <c r="B493" s="62"/>
      <c r="C493" s="62"/>
      <c r="D493" s="62"/>
      <c r="E493" s="62"/>
      <c r="F493" s="56"/>
      <c r="G493" s="62"/>
      <c r="H493" s="62"/>
      <c r="I493" s="62"/>
      <c r="J493" s="62"/>
      <c r="K493" s="62"/>
      <c r="N493" s="19"/>
      <c r="O493" s="19"/>
      <c r="P493" s="29"/>
      <c r="Q493" s="4"/>
      <c r="V493" s="122"/>
      <c r="W493" s="122"/>
      <c r="X493" s="122"/>
      <c r="Y493" s="122"/>
      <c r="Z493" s="122"/>
      <c r="AA493" s="121"/>
      <c r="AB493" s="121"/>
      <c r="AC493" s="121"/>
      <c r="AD493" s="121"/>
      <c r="AE493" s="121"/>
      <c r="AF493" s="121"/>
      <c r="AG493" s="121"/>
      <c r="AH493" s="102"/>
      <c r="AI493" s="102"/>
      <c r="AJ493" s="102"/>
    </row>
    <row r="494" spans="2:36" s="2" customFormat="1" ht="12.75">
      <c r="B494" s="62"/>
      <c r="C494" s="62"/>
      <c r="D494" s="62"/>
      <c r="E494" s="62"/>
      <c r="F494" s="56"/>
      <c r="G494" s="62"/>
      <c r="H494" s="62"/>
      <c r="I494" s="62"/>
      <c r="J494" s="62"/>
      <c r="K494" s="62"/>
      <c r="N494" s="19"/>
      <c r="O494" s="19"/>
      <c r="P494" s="29"/>
      <c r="Q494" s="4"/>
      <c r="V494" s="122"/>
      <c r="W494" s="122"/>
      <c r="X494" s="122"/>
      <c r="Y494" s="122"/>
      <c r="Z494" s="122"/>
      <c r="AA494" s="121"/>
      <c r="AB494" s="121"/>
      <c r="AC494" s="121"/>
      <c r="AD494" s="121"/>
      <c r="AE494" s="121"/>
      <c r="AF494" s="121"/>
      <c r="AG494" s="121"/>
      <c r="AH494" s="102"/>
      <c r="AI494" s="102"/>
      <c r="AJ494" s="102"/>
    </row>
    <row r="495" spans="2:36" s="2" customFormat="1" ht="12.75">
      <c r="B495" s="62"/>
      <c r="C495" s="62"/>
      <c r="D495" s="62"/>
      <c r="E495" s="62"/>
      <c r="F495" s="56"/>
      <c r="G495" s="62"/>
      <c r="H495" s="62"/>
      <c r="I495" s="62"/>
      <c r="J495" s="62"/>
      <c r="K495" s="62"/>
      <c r="N495" s="19"/>
      <c r="O495" s="19"/>
      <c r="P495" s="29"/>
      <c r="Q495" s="4"/>
      <c r="V495" s="122"/>
      <c r="W495" s="122"/>
      <c r="X495" s="122"/>
      <c r="Y495" s="122"/>
      <c r="Z495" s="122"/>
      <c r="AA495" s="121"/>
      <c r="AB495" s="121"/>
      <c r="AC495" s="121"/>
      <c r="AD495" s="121"/>
      <c r="AE495" s="121"/>
      <c r="AF495" s="121"/>
      <c r="AG495" s="121"/>
      <c r="AH495" s="102"/>
      <c r="AI495" s="102"/>
      <c r="AJ495" s="102"/>
    </row>
    <row r="496" spans="2:36" s="2" customFormat="1" ht="12.75">
      <c r="B496" s="62"/>
      <c r="C496" s="62"/>
      <c r="D496" s="62"/>
      <c r="E496" s="62"/>
      <c r="F496" s="56"/>
      <c r="G496" s="62"/>
      <c r="H496" s="62"/>
      <c r="I496" s="62"/>
      <c r="J496" s="62"/>
      <c r="K496" s="62"/>
      <c r="N496" s="19"/>
      <c r="O496" s="19"/>
      <c r="P496" s="29"/>
      <c r="Q496" s="4"/>
      <c r="V496" s="122"/>
      <c r="W496" s="122"/>
      <c r="X496" s="122"/>
      <c r="Y496" s="122"/>
      <c r="Z496" s="122"/>
      <c r="AA496" s="121"/>
      <c r="AB496" s="121"/>
      <c r="AC496" s="121"/>
      <c r="AD496" s="121"/>
      <c r="AE496" s="121"/>
      <c r="AF496" s="121"/>
      <c r="AG496" s="121"/>
      <c r="AH496" s="102"/>
      <c r="AI496" s="102"/>
      <c r="AJ496" s="102"/>
    </row>
    <row r="497" spans="2:36" s="2" customFormat="1" ht="12.75">
      <c r="B497" s="62"/>
      <c r="C497" s="62"/>
      <c r="D497" s="62"/>
      <c r="E497" s="62"/>
      <c r="F497" s="56"/>
      <c r="G497" s="62"/>
      <c r="H497" s="62"/>
      <c r="I497" s="62"/>
      <c r="J497" s="62"/>
      <c r="K497" s="62"/>
      <c r="N497" s="19"/>
      <c r="O497" s="19"/>
      <c r="P497" s="29"/>
      <c r="Q497" s="4"/>
      <c r="V497" s="122"/>
      <c r="W497" s="122"/>
      <c r="X497" s="122"/>
      <c r="Y497" s="122"/>
      <c r="Z497" s="122"/>
      <c r="AA497" s="121"/>
      <c r="AB497" s="121"/>
      <c r="AC497" s="121"/>
      <c r="AD497" s="121"/>
      <c r="AE497" s="121"/>
      <c r="AF497" s="121"/>
      <c r="AG497" s="121"/>
      <c r="AH497" s="102"/>
      <c r="AI497" s="102"/>
      <c r="AJ497" s="102"/>
    </row>
    <row r="498" spans="2:36" s="2" customFormat="1" ht="12.75">
      <c r="B498" s="62"/>
      <c r="C498" s="62"/>
      <c r="D498" s="62"/>
      <c r="E498" s="62"/>
      <c r="F498" s="56"/>
      <c r="G498" s="62"/>
      <c r="H498" s="62"/>
      <c r="I498" s="62"/>
      <c r="J498" s="62"/>
      <c r="K498" s="62"/>
      <c r="N498" s="19"/>
      <c r="O498" s="19"/>
      <c r="P498" s="29"/>
      <c r="Q498" s="4"/>
      <c r="V498" s="122"/>
      <c r="W498" s="122"/>
      <c r="X498" s="122"/>
      <c r="Y498" s="122"/>
      <c r="Z498" s="122"/>
      <c r="AA498" s="121"/>
      <c r="AB498" s="121"/>
      <c r="AC498" s="121"/>
      <c r="AD498" s="121"/>
      <c r="AE498" s="121"/>
      <c r="AF498" s="121"/>
      <c r="AG498" s="121"/>
      <c r="AH498" s="102"/>
      <c r="AI498" s="102"/>
      <c r="AJ498" s="102"/>
    </row>
    <row r="499" spans="2:36" s="2" customFormat="1" ht="12.75">
      <c r="B499" s="62"/>
      <c r="C499" s="62"/>
      <c r="D499" s="62"/>
      <c r="E499" s="62"/>
      <c r="F499" s="56"/>
      <c r="G499" s="62"/>
      <c r="H499" s="62"/>
      <c r="I499" s="62"/>
      <c r="J499" s="62"/>
      <c r="K499" s="62"/>
      <c r="N499" s="19"/>
      <c r="O499" s="19"/>
      <c r="P499" s="29"/>
      <c r="Q499" s="4"/>
      <c r="V499" s="122"/>
      <c r="W499" s="122"/>
      <c r="X499" s="122"/>
      <c r="Y499" s="122"/>
      <c r="Z499" s="122"/>
      <c r="AA499" s="121"/>
      <c r="AB499" s="121"/>
      <c r="AC499" s="121"/>
      <c r="AD499" s="121"/>
      <c r="AE499" s="121"/>
      <c r="AF499" s="121"/>
      <c r="AG499" s="121"/>
      <c r="AH499" s="102"/>
      <c r="AI499" s="102"/>
      <c r="AJ499" s="102"/>
    </row>
    <row r="500" spans="2:36" s="2" customFormat="1" ht="12.75">
      <c r="B500" s="62"/>
      <c r="C500" s="62"/>
      <c r="D500" s="62"/>
      <c r="E500" s="62"/>
      <c r="F500" s="56"/>
      <c r="G500" s="62"/>
      <c r="H500" s="62"/>
      <c r="I500" s="62"/>
      <c r="J500" s="62"/>
      <c r="K500" s="62"/>
      <c r="N500" s="19"/>
      <c r="O500" s="19"/>
      <c r="P500" s="29"/>
      <c r="Q500" s="4"/>
      <c r="V500" s="122"/>
      <c r="W500" s="122"/>
      <c r="X500" s="122"/>
      <c r="Y500" s="122"/>
      <c r="Z500" s="122"/>
      <c r="AA500" s="121"/>
      <c r="AB500" s="121"/>
      <c r="AC500" s="121"/>
      <c r="AD500" s="121"/>
      <c r="AE500" s="121"/>
      <c r="AF500" s="121"/>
      <c r="AG500" s="121"/>
      <c r="AH500" s="102"/>
      <c r="AI500" s="102"/>
      <c r="AJ500" s="102"/>
    </row>
    <row r="501" spans="2:36" s="2" customFormat="1" ht="12.75">
      <c r="B501" s="62"/>
      <c r="C501" s="62"/>
      <c r="D501" s="62"/>
      <c r="E501" s="62"/>
      <c r="F501" s="56"/>
      <c r="G501" s="62"/>
      <c r="H501" s="62"/>
      <c r="I501" s="62"/>
      <c r="J501" s="62"/>
      <c r="K501" s="62"/>
      <c r="N501" s="19"/>
      <c r="O501" s="19"/>
      <c r="P501" s="29"/>
      <c r="Q501" s="4"/>
      <c r="V501" s="122"/>
      <c r="W501" s="122"/>
      <c r="X501" s="122"/>
      <c r="Y501" s="122"/>
      <c r="Z501" s="122"/>
      <c r="AA501" s="121"/>
      <c r="AB501" s="121"/>
      <c r="AC501" s="121"/>
      <c r="AD501" s="121"/>
      <c r="AE501" s="121"/>
      <c r="AF501" s="121"/>
      <c r="AG501" s="121"/>
      <c r="AH501" s="102"/>
      <c r="AI501" s="102"/>
      <c r="AJ501" s="102"/>
    </row>
    <row r="502" spans="2:36" s="2" customFormat="1" ht="12.75">
      <c r="B502" s="62"/>
      <c r="C502" s="62"/>
      <c r="D502" s="62"/>
      <c r="E502" s="62"/>
      <c r="F502" s="56"/>
      <c r="G502" s="62"/>
      <c r="H502" s="62"/>
      <c r="I502" s="62"/>
      <c r="J502" s="62"/>
      <c r="K502" s="62"/>
      <c r="N502" s="19"/>
      <c r="O502" s="19"/>
      <c r="P502" s="29"/>
      <c r="Q502" s="4"/>
      <c r="V502" s="122"/>
      <c r="W502" s="122"/>
      <c r="X502" s="122"/>
      <c r="Y502" s="122"/>
      <c r="Z502" s="122"/>
      <c r="AA502" s="121"/>
      <c r="AB502" s="121"/>
      <c r="AC502" s="121"/>
      <c r="AD502" s="121"/>
      <c r="AE502" s="121"/>
      <c r="AF502" s="121"/>
      <c r="AG502" s="121"/>
      <c r="AH502" s="102"/>
      <c r="AI502" s="102"/>
      <c r="AJ502" s="102"/>
    </row>
    <row r="503" spans="2:36" s="2" customFormat="1" ht="12.75">
      <c r="B503" s="62"/>
      <c r="C503" s="62"/>
      <c r="D503" s="62"/>
      <c r="E503" s="62"/>
      <c r="F503" s="56"/>
      <c r="G503" s="62"/>
      <c r="H503" s="62"/>
      <c r="I503" s="62"/>
      <c r="J503" s="62"/>
      <c r="K503" s="62"/>
      <c r="N503" s="19"/>
      <c r="O503" s="19"/>
      <c r="P503" s="29"/>
      <c r="Q503" s="4"/>
      <c r="V503" s="122"/>
      <c r="W503" s="122"/>
      <c r="X503" s="122"/>
      <c r="Y503" s="122"/>
      <c r="Z503" s="122"/>
      <c r="AA503" s="121"/>
      <c r="AB503" s="121"/>
      <c r="AC503" s="121"/>
      <c r="AD503" s="121"/>
      <c r="AE503" s="121"/>
      <c r="AF503" s="121"/>
      <c r="AG503" s="121"/>
      <c r="AH503" s="102"/>
      <c r="AI503" s="102"/>
      <c r="AJ503" s="102"/>
    </row>
    <row r="504" spans="2:36" s="2" customFormat="1" ht="12.75">
      <c r="B504" s="62"/>
      <c r="C504" s="62"/>
      <c r="D504" s="62"/>
      <c r="E504" s="62"/>
      <c r="F504" s="56"/>
      <c r="G504" s="62"/>
      <c r="H504" s="62"/>
      <c r="I504" s="62"/>
      <c r="J504" s="62"/>
      <c r="K504" s="62"/>
      <c r="N504" s="19"/>
      <c r="O504" s="19"/>
      <c r="P504" s="29"/>
      <c r="Q504" s="4"/>
      <c r="V504" s="122"/>
      <c r="W504" s="122"/>
      <c r="X504" s="122"/>
      <c r="Y504" s="122"/>
      <c r="Z504" s="122"/>
      <c r="AA504" s="121"/>
      <c r="AB504" s="121"/>
      <c r="AC504" s="121"/>
      <c r="AD504" s="121"/>
      <c r="AE504" s="121"/>
      <c r="AF504" s="121"/>
      <c r="AG504" s="121"/>
      <c r="AH504" s="102"/>
      <c r="AI504" s="102"/>
      <c r="AJ504" s="102"/>
    </row>
    <row r="505" spans="2:36" s="2" customFormat="1" ht="12.75">
      <c r="B505" s="62"/>
      <c r="C505" s="62"/>
      <c r="D505" s="62"/>
      <c r="E505" s="62"/>
      <c r="F505" s="56"/>
      <c r="G505" s="62"/>
      <c r="H505" s="62"/>
      <c r="I505" s="62"/>
      <c r="J505" s="62"/>
      <c r="K505" s="62"/>
      <c r="N505" s="19"/>
      <c r="O505" s="19"/>
      <c r="P505" s="29"/>
      <c r="Q505" s="4"/>
      <c r="V505" s="122"/>
      <c r="W505" s="122"/>
      <c r="X505" s="122"/>
      <c r="Y505" s="122"/>
      <c r="Z505" s="122"/>
      <c r="AA505" s="121"/>
      <c r="AB505" s="121"/>
      <c r="AC505" s="121"/>
      <c r="AD505" s="121"/>
      <c r="AE505" s="121"/>
      <c r="AF505" s="121"/>
      <c r="AG505" s="121"/>
      <c r="AH505" s="102"/>
      <c r="AI505" s="102"/>
      <c r="AJ505" s="102"/>
    </row>
    <row r="506" spans="2:36" s="2" customFormat="1" ht="12.75">
      <c r="B506" s="62"/>
      <c r="C506" s="62"/>
      <c r="D506" s="62"/>
      <c r="E506" s="62"/>
      <c r="F506" s="56"/>
      <c r="G506" s="62"/>
      <c r="H506" s="62"/>
      <c r="I506" s="62"/>
      <c r="J506" s="62"/>
      <c r="K506" s="62"/>
      <c r="N506" s="19"/>
      <c r="O506" s="19"/>
      <c r="P506" s="29"/>
      <c r="Q506" s="4"/>
      <c r="V506" s="122"/>
      <c r="W506" s="122"/>
      <c r="X506" s="122"/>
      <c r="Y506" s="122"/>
      <c r="Z506" s="122"/>
      <c r="AA506" s="121"/>
      <c r="AB506" s="121"/>
      <c r="AC506" s="121"/>
      <c r="AD506" s="121"/>
      <c r="AE506" s="121"/>
      <c r="AF506" s="121"/>
      <c r="AG506" s="121"/>
      <c r="AH506" s="102"/>
      <c r="AI506" s="102"/>
      <c r="AJ506" s="102"/>
    </row>
    <row r="507" spans="2:36" s="2" customFormat="1" ht="12.75">
      <c r="B507" s="62"/>
      <c r="C507" s="62"/>
      <c r="D507" s="62"/>
      <c r="E507" s="62"/>
      <c r="F507" s="56"/>
      <c r="G507" s="62"/>
      <c r="H507" s="62"/>
      <c r="I507" s="62"/>
      <c r="J507" s="62"/>
      <c r="K507" s="62"/>
      <c r="N507" s="19"/>
      <c r="O507" s="19"/>
      <c r="P507" s="29"/>
      <c r="Q507" s="4"/>
      <c r="V507" s="122"/>
      <c r="W507" s="122"/>
      <c r="X507" s="122"/>
      <c r="Y507" s="122"/>
      <c r="Z507" s="122"/>
      <c r="AA507" s="121"/>
      <c r="AB507" s="121"/>
      <c r="AC507" s="121"/>
      <c r="AD507" s="121"/>
      <c r="AE507" s="121"/>
      <c r="AF507" s="121"/>
      <c r="AG507" s="121"/>
      <c r="AH507" s="102"/>
      <c r="AI507" s="102"/>
      <c r="AJ507" s="102"/>
    </row>
    <row r="508" spans="2:36" s="2" customFormat="1" ht="12.75">
      <c r="B508" s="62"/>
      <c r="C508" s="62"/>
      <c r="D508" s="62"/>
      <c r="E508" s="62"/>
      <c r="F508" s="56"/>
      <c r="G508" s="62"/>
      <c r="H508" s="62"/>
      <c r="I508" s="4"/>
      <c r="J508" s="62"/>
      <c r="K508" s="62"/>
      <c r="N508" s="19"/>
      <c r="O508" s="19"/>
      <c r="P508" s="29"/>
      <c r="Q508" s="4"/>
      <c r="V508" s="122"/>
      <c r="W508" s="122"/>
      <c r="X508" s="122"/>
      <c r="Y508" s="122"/>
      <c r="Z508" s="122"/>
      <c r="AA508" s="121"/>
      <c r="AB508" s="121"/>
      <c r="AC508" s="121"/>
      <c r="AD508" s="121"/>
      <c r="AE508" s="121"/>
      <c r="AF508" s="121"/>
      <c r="AG508" s="121"/>
      <c r="AH508" s="102"/>
      <c r="AI508" s="102"/>
      <c r="AJ508" s="102"/>
    </row>
    <row r="509" spans="2:36" s="2" customFormat="1" ht="12.75">
      <c r="B509" s="62"/>
      <c r="C509" s="62"/>
      <c r="D509" s="62"/>
      <c r="E509" s="62"/>
      <c r="F509" s="56"/>
      <c r="G509" s="62"/>
      <c r="H509" s="62"/>
      <c r="I509" s="62"/>
      <c r="J509" s="62"/>
      <c r="K509" s="62"/>
      <c r="N509" s="19"/>
      <c r="O509" s="19"/>
      <c r="P509" s="29"/>
      <c r="Q509" s="4"/>
      <c r="V509" s="122"/>
      <c r="W509" s="122"/>
      <c r="X509" s="122"/>
      <c r="Y509" s="122"/>
      <c r="Z509" s="122"/>
      <c r="AA509" s="121"/>
      <c r="AB509" s="121"/>
      <c r="AC509" s="121"/>
      <c r="AD509" s="121"/>
      <c r="AE509" s="121"/>
      <c r="AF509" s="121"/>
      <c r="AG509" s="121"/>
      <c r="AH509" s="102"/>
      <c r="AI509" s="102"/>
      <c r="AJ509" s="102"/>
    </row>
    <row r="510" spans="2:36" s="2" customFormat="1" ht="12.75">
      <c r="B510" s="62"/>
      <c r="C510" s="62"/>
      <c r="D510" s="62"/>
      <c r="E510" s="62"/>
      <c r="F510" s="56"/>
      <c r="G510" s="62"/>
      <c r="H510" s="62"/>
      <c r="I510" s="62"/>
      <c r="J510" s="62"/>
      <c r="K510" s="62"/>
      <c r="N510" s="19"/>
      <c r="O510" s="19"/>
      <c r="P510" s="29"/>
      <c r="Q510" s="4"/>
      <c r="V510" s="122"/>
      <c r="W510" s="122"/>
      <c r="X510" s="122"/>
      <c r="Y510" s="122"/>
      <c r="Z510" s="122"/>
      <c r="AA510" s="121"/>
      <c r="AB510" s="121"/>
      <c r="AC510" s="121"/>
      <c r="AD510" s="121"/>
      <c r="AE510" s="121"/>
      <c r="AF510" s="121"/>
      <c r="AG510" s="121"/>
      <c r="AH510" s="102"/>
      <c r="AI510" s="102"/>
      <c r="AJ510" s="102"/>
    </row>
    <row r="511" spans="2:36" s="2" customFormat="1" ht="12.75">
      <c r="B511" s="94"/>
      <c r="C511" s="9"/>
      <c r="D511" s="9"/>
      <c r="E511" s="65"/>
      <c r="F511" s="56"/>
      <c r="G511" s="65"/>
      <c r="H511" s="65"/>
      <c r="I511" s="65"/>
      <c r="J511" s="65"/>
      <c r="K511" s="65"/>
      <c r="L511" s="16"/>
      <c r="N511" s="19"/>
      <c r="O511" s="19"/>
      <c r="P511" s="29"/>
      <c r="Q511" s="4"/>
      <c r="V511" s="122"/>
      <c r="W511" s="122"/>
      <c r="X511" s="122"/>
      <c r="Y511" s="122"/>
      <c r="Z511" s="122"/>
      <c r="AA511" s="121"/>
      <c r="AB511" s="121"/>
      <c r="AC511" s="121"/>
      <c r="AD511" s="121"/>
      <c r="AE511" s="121"/>
      <c r="AF511" s="121"/>
      <c r="AG511" s="121"/>
      <c r="AH511" s="102"/>
      <c r="AI511" s="102"/>
      <c r="AJ511" s="102"/>
    </row>
    <row r="512" spans="2:36" s="2" customFormat="1" ht="12.75">
      <c r="B512" s="62"/>
      <c r="C512" s="62"/>
      <c r="D512" s="11"/>
      <c r="E512" s="11"/>
      <c r="F512" s="87"/>
      <c r="G512" s="88"/>
      <c r="H512" s="88"/>
      <c r="I512" s="88"/>
      <c r="J512" s="65"/>
      <c r="K512" s="62"/>
      <c r="N512" s="19"/>
      <c r="O512" s="19"/>
      <c r="P512" s="29"/>
      <c r="Q512" s="4"/>
      <c r="V512" s="122"/>
      <c r="W512" s="122"/>
      <c r="X512" s="122"/>
      <c r="Y512" s="122"/>
      <c r="Z512" s="122"/>
      <c r="AA512" s="121"/>
      <c r="AB512" s="121"/>
      <c r="AC512" s="121"/>
      <c r="AD512" s="121"/>
      <c r="AE512" s="121"/>
      <c r="AF512" s="121"/>
      <c r="AG512" s="121"/>
      <c r="AH512" s="102"/>
      <c r="AI512" s="102"/>
      <c r="AJ512" s="102"/>
    </row>
    <row r="513" spans="2:36" s="2" customFormat="1" ht="12.75">
      <c r="B513" s="95"/>
      <c r="C513" s="89"/>
      <c r="D513" s="11"/>
      <c r="E513" s="11"/>
      <c r="F513" s="87"/>
      <c r="G513" s="65"/>
      <c r="H513" s="65"/>
      <c r="I513" s="65"/>
      <c r="J513" s="88"/>
      <c r="K513" s="65"/>
      <c r="L513" s="16"/>
      <c r="N513" s="19"/>
      <c r="O513" s="19"/>
      <c r="P513" s="29"/>
      <c r="Q513" s="4"/>
      <c r="V513" s="122"/>
      <c r="W513" s="122"/>
      <c r="X513" s="122"/>
      <c r="Y513" s="122"/>
      <c r="Z513" s="122"/>
      <c r="AA513" s="121"/>
      <c r="AB513" s="121"/>
      <c r="AC513" s="121"/>
      <c r="AD513" s="121"/>
      <c r="AE513" s="121"/>
      <c r="AF513" s="121"/>
      <c r="AG513" s="121"/>
      <c r="AH513" s="102"/>
      <c r="AI513" s="102"/>
      <c r="AJ513" s="102"/>
    </row>
    <row r="514" spans="2:36" s="2" customFormat="1" ht="12.75">
      <c r="B514" s="62"/>
      <c r="C514" s="62"/>
      <c r="D514" s="62"/>
      <c r="E514" s="90"/>
      <c r="F514" s="56"/>
      <c r="G514" s="90"/>
      <c r="H514" s="90"/>
      <c r="I514" s="90"/>
      <c r="J514" s="90"/>
      <c r="K514" s="62"/>
      <c r="N514" s="19"/>
      <c r="O514" s="19"/>
      <c r="P514" s="29"/>
      <c r="Q514" s="4"/>
      <c r="V514" s="122"/>
      <c r="W514" s="122"/>
      <c r="X514" s="122"/>
      <c r="Y514" s="122"/>
      <c r="Z514" s="122"/>
      <c r="AA514" s="121"/>
      <c r="AB514" s="121"/>
      <c r="AC514" s="121"/>
      <c r="AD514" s="121"/>
      <c r="AE514" s="121"/>
      <c r="AF514" s="121"/>
      <c r="AG514" s="121"/>
      <c r="AH514" s="102"/>
      <c r="AI514" s="102"/>
      <c r="AJ514" s="102"/>
    </row>
    <row r="515" spans="2:36" s="2" customFormat="1" ht="12.75">
      <c r="B515" s="62"/>
      <c r="C515" s="62"/>
      <c r="D515" s="62"/>
      <c r="E515" s="62"/>
      <c r="F515" s="56"/>
      <c r="G515" s="62"/>
      <c r="H515" s="62"/>
      <c r="I515" s="62"/>
      <c r="J515" s="62"/>
      <c r="K515" s="62"/>
      <c r="N515" s="19"/>
      <c r="O515" s="19"/>
      <c r="P515" s="29"/>
      <c r="Q515" s="4"/>
      <c r="V515" s="122"/>
      <c r="W515" s="122"/>
      <c r="X515" s="122"/>
      <c r="Y515" s="122"/>
      <c r="Z515" s="122"/>
      <c r="AA515" s="121"/>
      <c r="AB515" s="121"/>
      <c r="AC515" s="121"/>
      <c r="AD515" s="121"/>
      <c r="AE515" s="121"/>
      <c r="AF515" s="121"/>
      <c r="AG515" s="121"/>
      <c r="AH515" s="102"/>
      <c r="AI515" s="102"/>
      <c r="AJ515" s="102"/>
    </row>
    <row r="516" spans="2:36" s="2" customFormat="1" ht="12.75">
      <c r="B516" s="62"/>
      <c r="C516" s="62"/>
      <c r="D516" s="62"/>
      <c r="E516" s="62"/>
      <c r="F516" s="56"/>
      <c r="G516" s="62"/>
      <c r="H516" s="62"/>
      <c r="I516" s="62"/>
      <c r="J516" s="62"/>
      <c r="K516" s="62"/>
      <c r="N516" s="19"/>
      <c r="O516" s="19"/>
      <c r="P516" s="29"/>
      <c r="Q516" s="4"/>
      <c r="V516" s="122"/>
      <c r="W516" s="122"/>
      <c r="X516" s="122"/>
      <c r="Y516" s="122"/>
      <c r="Z516" s="122"/>
      <c r="AA516" s="121"/>
      <c r="AB516" s="121"/>
      <c r="AC516" s="121"/>
      <c r="AD516" s="121"/>
      <c r="AE516" s="121"/>
      <c r="AF516" s="121"/>
      <c r="AG516" s="121"/>
      <c r="AH516" s="102"/>
      <c r="AI516" s="102"/>
      <c r="AJ516" s="102"/>
    </row>
    <row r="517" spans="2:36" s="2" customFormat="1" ht="12.75">
      <c r="B517" s="62"/>
      <c r="C517" s="62"/>
      <c r="D517" s="62"/>
      <c r="E517" s="62"/>
      <c r="F517" s="56"/>
      <c r="G517" s="62"/>
      <c r="H517" s="62"/>
      <c r="I517" s="62"/>
      <c r="J517" s="62"/>
      <c r="K517" s="62"/>
      <c r="N517" s="19"/>
      <c r="O517" s="19"/>
      <c r="P517" s="29"/>
      <c r="Q517" s="4"/>
      <c r="V517" s="122"/>
      <c r="W517" s="122"/>
      <c r="X517" s="122"/>
      <c r="Y517" s="122"/>
      <c r="Z517" s="122"/>
      <c r="AA517" s="121"/>
      <c r="AB517" s="121"/>
      <c r="AC517" s="121"/>
      <c r="AD517" s="121"/>
      <c r="AE517" s="121"/>
      <c r="AF517" s="121"/>
      <c r="AG517" s="121"/>
      <c r="AH517" s="102"/>
      <c r="AI517" s="102"/>
      <c r="AJ517" s="102"/>
    </row>
    <row r="518" spans="2:36" s="2" customFormat="1" ht="12.75">
      <c r="B518" s="62"/>
      <c r="C518" s="62"/>
      <c r="D518" s="62"/>
      <c r="E518" s="62"/>
      <c r="F518" s="56"/>
      <c r="G518" s="62"/>
      <c r="H518" s="62"/>
      <c r="I518" s="62"/>
      <c r="J518" s="62"/>
      <c r="K518" s="62"/>
      <c r="N518" s="19"/>
      <c r="O518" s="19"/>
      <c r="P518" s="29"/>
      <c r="Q518" s="4"/>
      <c r="V518" s="122"/>
      <c r="W518" s="122"/>
      <c r="X518" s="122"/>
      <c r="Y518" s="122"/>
      <c r="Z518" s="122"/>
      <c r="AA518" s="121"/>
      <c r="AB518" s="121"/>
      <c r="AC518" s="121"/>
      <c r="AD518" s="121"/>
      <c r="AE518" s="121"/>
      <c r="AF518" s="121"/>
      <c r="AG518" s="121"/>
      <c r="AH518" s="102"/>
      <c r="AI518" s="102"/>
      <c r="AJ518" s="102"/>
    </row>
    <row r="519" spans="2:36" s="2" customFormat="1" ht="12.75">
      <c r="B519" s="62"/>
      <c r="C519" s="62"/>
      <c r="D519" s="62"/>
      <c r="E519" s="62"/>
      <c r="F519" s="56"/>
      <c r="G519" s="62"/>
      <c r="H519" s="62"/>
      <c r="I519" s="62"/>
      <c r="J519" s="62"/>
      <c r="K519" s="62"/>
      <c r="N519" s="19"/>
      <c r="O519" s="19"/>
      <c r="P519" s="29"/>
      <c r="Q519" s="4"/>
      <c r="V519" s="122"/>
      <c r="W519" s="122"/>
      <c r="X519" s="122"/>
      <c r="Y519" s="122"/>
      <c r="Z519" s="122"/>
      <c r="AA519" s="121"/>
      <c r="AB519" s="121"/>
      <c r="AC519" s="121"/>
      <c r="AD519" s="121"/>
      <c r="AE519" s="121"/>
      <c r="AF519" s="121"/>
      <c r="AG519" s="121"/>
      <c r="AH519" s="102"/>
      <c r="AI519" s="102"/>
      <c r="AJ519" s="102"/>
    </row>
    <row r="520" spans="2:36" s="2" customFormat="1" ht="12.75">
      <c r="B520" s="62"/>
      <c r="C520" s="62"/>
      <c r="D520" s="62"/>
      <c r="E520" s="62"/>
      <c r="F520" s="56"/>
      <c r="G520" s="62"/>
      <c r="H520" s="62"/>
      <c r="I520" s="62"/>
      <c r="J520" s="62"/>
      <c r="K520" s="62"/>
      <c r="N520" s="19"/>
      <c r="O520" s="19"/>
      <c r="P520" s="29"/>
      <c r="Q520" s="4"/>
      <c r="V520" s="122"/>
      <c r="W520" s="122"/>
      <c r="X520" s="122"/>
      <c r="Y520" s="122"/>
      <c r="Z520" s="122"/>
      <c r="AA520" s="121"/>
      <c r="AB520" s="121"/>
      <c r="AC520" s="121"/>
      <c r="AD520" s="121"/>
      <c r="AE520" s="121"/>
      <c r="AF520" s="121"/>
      <c r="AG520" s="121"/>
      <c r="AH520" s="102"/>
      <c r="AI520" s="102"/>
      <c r="AJ520" s="102"/>
    </row>
    <row r="521" spans="2:36" s="2" customFormat="1" ht="12.75">
      <c r="B521" s="62"/>
      <c r="C521" s="62"/>
      <c r="D521" s="62"/>
      <c r="E521" s="62"/>
      <c r="F521" s="56"/>
      <c r="G521" s="62"/>
      <c r="H521" s="62"/>
      <c r="I521" s="62"/>
      <c r="J521" s="62"/>
      <c r="K521" s="62"/>
      <c r="N521" s="19"/>
      <c r="O521" s="19"/>
      <c r="P521" s="29"/>
      <c r="Q521" s="4"/>
      <c r="V521" s="122"/>
      <c r="W521" s="122"/>
      <c r="X521" s="122"/>
      <c r="Y521" s="122"/>
      <c r="Z521" s="122"/>
      <c r="AA521" s="121"/>
      <c r="AB521" s="121"/>
      <c r="AC521" s="121"/>
      <c r="AD521" s="121"/>
      <c r="AE521" s="121"/>
      <c r="AF521" s="121"/>
      <c r="AG521" s="121"/>
      <c r="AH521" s="102"/>
      <c r="AI521" s="102"/>
      <c r="AJ521" s="102"/>
    </row>
    <row r="522" spans="2:36" s="2" customFormat="1" ht="12.75">
      <c r="B522" s="62"/>
      <c r="C522" s="62"/>
      <c r="D522" s="62"/>
      <c r="E522" s="62"/>
      <c r="F522" s="56"/>
      <c r="G522" s="62"/>
      <c r="H522" s="62"/>
      <c r="I522" s="62"/>
      <c r="J522" s="62"/>
      <c r="K522" s="62"/>
      <c r="N522" s="19"/>
      <c r="O522" s="19"/>
      <c r="P522" s="29"/>
      <c r="Q522" s="4"/>
      <c r="V522" s="122"/>
      <c r="W522" s="122"/>
      <c r="X522" s="122"/>
      <c r="Y522" s="122"/>
      <c r="Z522" s="122"/>
      <c r="AA522" s="121"/>
      <c r="AB522" s="121"/>
      <c r="AC522" s="121"/>
      <c r="AD522" s="121"/>
      <c r="AE522" s="121"/>
      <c r="AF522" s="121"/>
      <c r="AG522" s="121"/>
      <c r="AH522" s="102"/>
      <c r="AI522" s="102"/>
      <c r="AJ522" s="102"/>
    </row>
    <row r="523" spans="2:36" s="2" customFormat="1" ht="12.75">
      <c r="B523" s="62"/>
      <c r="C523" s="62"/>
      <c r="D523" s="62"/>
      <c r="E523" s="62"/>
      <c r="F523" s="56"/>
      <c r="G523" s="62"/>
      <c r="H523" s="62"/>
      <c r="I523" s="62"/>
      <c r="J523" s="62"/>
      <c r="K523" s="62"/>
      <c r="N523" s="19"/>
      <c r="O523" s="19"/>
      <c r="P523" s="29"/>
      <c r="Q523" s="4"/>
      <c r="V523" s="122"/>
      <c r="W523" s="122"/>
      <c r="X523" s="122"/>
      <c r="Y523" s="122"/>
      <c r="Z523" s="122"/>
      <c r="AA523" s="121"/>
      <c r="AB523" s="121"/>
      <c r="AC523" s="121"/>
      <c r="AD523" s="121"/>
      <c r="AE523" s="121"/>
      <c r="AF523" s="121"/>
      <c r="AG523" s="121"/>
      <c r="AH523" s="102"/>
      <c r="AI523" s="102"/>
      <c r="AJ523" s="102"/>
    </row>
    <row r="524" spans="2:36" s="2" customFormat="1" ht="12.75">
      <c r="B524" s="62"/>
      <c r="C524" s="62"/>
      <c r="D524" s="62"/>
      <c r="E524" s="62"/>
      <c r="F524" s="56"/>
      <c r="G524" s="62"/>
      <c r="H524" s="62"/>
      <c r="I524" s="62"/>
      <c r="J524" s="62"/>
      <c r="K524" s="62"/>
      <c r="N524" s="19"/>
      <c r="O524" s="19"/>
      <c r="P524" s="29"/>
      <c r="Q524" s="4"/>
      <c r="V524" s="122"/>
      <c r="W524" s="122"/>
      <c r="X524" s="122"/>
      <c r="Y524" s="122"/>
      <c r="Z524" s="122"/>
      <c r="AA524" s="121"/>
      <c r="AB524" s="121"/>
      <c r="AC524" s="121"/>
      <c r="AD524" s="121"/>
      <c r="AE524" s="121"/>
      <c r="AF524" s="121"/>
      <c r="AG524" s="121"/>
      <c r="AH524" s="102"/>
      <c r="AI524" s="102"/>
      <c r="AJ524" s="102"/>
    </row>
    <row r="525" spans="2:36" s="2" customFormat="1" ht="12.75">
      <c r="B525" s="62"/>
      <c r="C525" s="62"/>
      <c r="D525" s="62"/>
      <c r="E525" s="62"/>
      <c r="F525" s="56"/>
      <c r="G525" s="62"/>
      <c r="H525" s="62"/>
      <c r="I525" s="62"/>
      <c r="J525" s="62"/>
      <c r="K525" s="62"/>
      <c r="N525" s="19"/>
      <c r="O525" s="19"/>
      <c r="P525" s="29"/>
      <c r="Q525" s="4"/>
      <c r="V525" s="122"/>
      <c r="W525" s="122"/>
      <c r="X525" s="122"/>
      <c r="Y525" s="122"/>
      <c r="Z525" s="122"/>
      <c r="AA525" s="121"/>
      <c r="AB525" s="121"/>
      <c r="AC525" s="121"/>
      <c r="AD525" s="121"/>
      <c r="AE525" s="121"/>
      <c r="AF525" s="121"/>
      <c r="AG525" s="121"/>
      <c r="AH525" s="102"/>
      <c r="AI525" s="102"/>
      <c r="AJ525" s="102"/>
    </row>
    <row r="526" spans="2:36" s="2" customFormat="1" ht="12.75">
      <c r="B526" s="62"/>
      <c r="C526" s="62"/>
      <c r="D526" s="62"/>
      <c r="E526" s="62"/>
      <c r="F526" s="56"/>
      <c r="G526" s="62"/>
      <c r="H526" s="62"/>
      <c r="I526" s="62"/>
      <c r="J526" s="62"/>
      <c r="K526" s="62"/>
      <c r="N526" s="19"/>
      <c r="O526" s="19"/>
      <c r="P526" s="29"/>
      <c r="Q526" s="4"/>
      <c r="V526" s="122"/>
      <c r="W526" s="122"/>
      <c r="X526" s="122"/>
      <c r="Y526" s="122"/>
      <c r="Z526" s="122"/>
      <c r="AA526" s="121"/>
      <c r="AB526" s="121"/>
      <c r="AC526" s="121"/>
      <c r="AD526" s="121"/>
      <c r="AE526" s="121"/>
      <c r="AF526" s="121"/>
      <c r="AG526" s="121"/>
      <c r="AH526" s="102"/>
      <c r="AI526" s="102"/>
      <c r="AJ526" s="102"/>
    </row>
    <row r="527" spans="2:36" s="2" customFormat="1" ht="12.75">
      <c r="B527" s="62"/>
      <c r="C527" s="62"/>
      <c r="D527" s="62"/>
      <c r="E527" s="62"/>
      <c r="F527" s="56"/>
      <c r="G527" s="62"/>
      <c r="H527" s="62"/>
      <c r="I527" s="62"/>
      <c r="J527" s="62"/>
      <c r="K527" s="62"/>
      <c r="N527" s="19"/>
      <c r="O527" s="19"/>
      <c r="P527" s="29"/>
      <c r="Q527" s="4"/>
      <c r="V527" s="122"/>
      <c r="W527" s="122"/>
      <c r="X527" s="122"/>
      <c r="Y527" s="122"/>
      <c r="Z527" s="122"/>
      <c r="AA527" s="121"/>
      <c r="AB527" s="121"/>
      <c r="AC527" s="121"/>
      <c r="AD527" s="121"/>
      <c r="AE527" s="121"/>
      <c r="AF527" s="121"/>
      <c r="AG527" s="121"/>
      <c r="AH527" s="102"/>
      <c r="AI527" s="102"/>
      <c r="AJ527" s="102"/>
    </row>
    <row r="528" spans="2:36" s="2" customFormat="1" ht="12.75">
      <c r="B528" s="62"/>
      <c r="C528" s="62"/>
      <c r="D528" s="62"/>
      <c r="E528" s="62"/>
      <c r="F528" s="56"/>
      <c r="G528" s="62"/>
      <c r="H528" s="62"/>
      <c r="I528" s="62"/>
      <c r="J528" s="62"/>
      <c r="K528" s="62"/>
      <c r="N528" s="19"/>
      <c r="O528" s="19"/>
      <c r="P528" s="29"/>
      <c r="Q528" s="4"/>
      <c r="V528" s="122"/>
      <c r="W528" s="122"/>
      <c r="X528" s="122"/>
      <c r="Y528" s="122"/>
      <c r="Z528" s="122"/>
      <c r="AA528" s="121"/>
      <c r="AB528" s="121"/>
      <c r="AC528" s="121"/>
      <c r="AD528" s="121"/>
      <c r="AE528" s="121"/>
      <c r="AF528" s="121"/>
      <c r="AG528" s="121"/>
      <c r="AH528" s="102"/>
      <c r="AI528" s="102"/>
      <c r="AJ528" s="102"/>
    </row>
    <row r="529" spans="2:36" s="2" customFormat="1" ht="12.75">
      <c r="B529" s="62"/>
      <c r="C529" s="62"/>
      <c r="D529" s="62"/>
      <c r="E529" s="62"/>
      <c r="F529" s="56"/>
      <c r="G529" s="62"/>
      <c r="H529" s="62"/>
      <c r="I529" s="62"/>
      <c r="J529" s="62"/>
      <c r="K529" s="62"/>
      <c r="N529" s="19"/>
      <c r="O529" s="19"/>
      <c r="P529" s="29"/>
      <c r="Q529" s="4"/>
      <c r="V529" s="122"/>
      <c r="W529" s="122"/>
      <c r="X529" s="122"/>
      <c r="Y529" s="122"/>
      <c r="Z529" s="122"/>
      <c r="AA529" s="121"/>
      <c r="AB529" s="121"/>
      <c r="AC529" s="121"/>
      <c r="AD529" s="121"/>
      <c r="AE529" s="121"/>
      <c r="AF529" s="121"/>
      <c r="AG529" s="121"/>
      <c r="AH529" s="102"/>
      <c r="AI529" s="102"/>
      <c r="AJ529" s="102"/>
    </row>
    <row r="530" spans="2:36" s="2" customFormat="1" ht="12.75">
      <c r="B530" s="62"/>
      <c r="C530" s="62"/>
      <c r="D530" s="62"/>
      <c r="E530" s="62"/>
      <c r="F530" s="56"/>
      <c r="G530" s="62"/>
      <c r="H530" s="62"/>
      <c r="I530" s="62"/>
      <c r="J530" s="62"/>
      <c r="K530" s="62"/>
      <c r="N530" s="19"/>
      <c r="O530" s="19"/>
      <c r="P530" s="29"/>
      <c r="Q530" s="4"/>
      <c r="V530" s="122"/>
      <c r="W530" s="122"/>
      <c r="X530" s="122"/>
      <c r="Y530" s="122"/>
      <c r="Z530" s="122"/>
      <c r="AA530" s="121"/>
      <c r="AB530" s="121"/>
      <c r="AC530" s="121"/>
      <c r="AD530" s="121"/>
      <c r="AE530" s="121"/>
      <c r="AF530" s="121"/>
      <c r="AG530" s="121"/>
      <c r="AH530" s="102"/>
      <c r="AI530" s="102"/>
      <c r="AJ530" s="102"/>
    </row>
    <row r="531" spans="2:36" s="2" customFormat="1" ht="12.75">
      <c r="B531" s="62"/>
      <c r="C531" s="62"/>
      <c r="D531" s="62"/>
      <c r="E531" s="62"/>
      <c r="F531" s="56"/>
      <c r="G531" s="62"/>
      <c r="H531" s="62"/>
      <c r="I531" s="62"/>
      <c r="J531" s="62"/>
      <c r="K531" s="62"/>
      <c r="N531" s="19"/>
      <c r="O531" s="19"/>
      <c r="P531" s="29"/>
      <c r="Q531" s="4"/>
      <c r="V531" s="122"/>
      <c r="W531" s="122"/>
      <c r="X531" s="122"/>
      <c r="Y531" s="122"/>
      <c r="Z531" s="122"/>
      <c r="AA531" s="121"/>
      <c r="AB531" s="121"/>
      <c r="AC531" s="121"/>
      <c r="AD531" s="121"/>
      <c r="AE531" s="121"/>
      <c r="AF531" s="121"/>
      <c r="AG531" s="121"/>
      <c r="AH531" s="102"/>
      <c r="AI531" s="102"/>
      <c r="AJ531" s="102"/>
    </row>
    <row r="532" spans="2:36" s="2" customFormat="1" ht="12.75">
      <c r="B532" s="62"/>
      <c r="C532" s="62"/>
      <c r="D532" s="62"/>
      <c r="E532" s="62"/>
      <c r="F532" s="56"/>
      <c r="G532" s="62"/>
      <c r="H532" s="62"/>
      <c r="I532" s="62"/>
      <c r="J532" s="62"/>
      <c r="K532" s="62"/>
      <c r="N532" s="19"/>
      <c r="O532" s="19"/>
      <c r="P532" s="29"/>
      <c r="Q532" s="4"/>
      <c r="V532" s="122"/>
      <c r="W532" s="122"/>
      <c r="X532" s="122"/>
      <c r="Y532" s="122"/>
      <c r="Z532" s="122"/>
      <c r="AA532" s="121"/>
      <c r="AB532" s="121"/>
      <c r="AC532" s="121"/>
      <c r="AD532" s="121"/>
      <c r="AE532" s="121"/>
      <c r="AF532" s="121"/>
      <c r="AG532" s="121"/>
      <c r="AH532" s="102"/>
      <c r="AI532" s="102"/>
      <c r="AJ532" s="102"/>
    </row>
    <row r="533" spans="2:36" s="2" customFormat="1" ht="12.75">
      <c r="B533" s="62"/>
      <c r="C533" s="62"/>
      <c r="D533" s="62"/>
      <c r="E533" s="62"/>
      <c r="F533" s="56"/>
      <c r="G533" s="62"/>
      <c r="H533" s="62"/>
      <c r="I533" s="62"/>
      <c r="J533" s="62"/>
      <c r="K533" s="62"/>
      <c r="N533" s="19"/>
      <c r="O533" s="19"/>
      <c r="P533" s="29"/>
      <c r="Q533" s="4"/>
      <c r="V533" s="122"/>
      <c r="W533" s="122"/>
      <c r="X533" s="122"/>
      <c r="Y533" s="122"/>
      <c r="Z533" s="122"/>
      <c r="AA533" s="121"/>
      <c r="AB533" s="121"/>
      <c r="AC533" s="121"/>
      <c r="AD533" s="121"/>
      <c r="AE533" s="121"/>
      <c r="AF533" s="121"/>
      <c r="AG533" s="121"/>
      <c r="AH533" s="102"/>
      <c r="AI533" s="102"/>
      <c r="AJ533" s="102"/>
    </row>
    <row r="534" spans="2:36" s="2" customFormat="1" ht="12.75">
      <c r="B534" s="62"/>
      <c r="C534" s="62"/>
      <c r="D534" s="62"/>
      <c r="E534" s="62"/>
      <c r="F534" s="56"/>
      <c r="G534" s="62"/>
      <c r="H534" s="62"/>
      <c r="I534" s="62"/>
      <c r="J534" s="62"/>
      <c r="K534" s="62"/>
      <c r="N534" s="19"/>
      <c r="O534" s="19"/>
      <c r="P534" s="29"/>
      <c r="Q534" s="4"/>
      <c r="V534" s="122"/>
      <c r="W534" s="122"/>
      <c r="X534" s="122"/>
      <c r="Y534" s="122"/>
      <c r="Z534" s="122"/>
      <c r="AA534" s="121"/>
      <c r="AB534" s="121"/>
      <c r="AC534" s="121"/>
      <c r="AD534" s="121"/>
      <c r="AE534" s="121"/>
      <c r="AF534" s="121"/>
      <c r="AG534" s="121"/>
      <c r="AH534" s="102"/>
      <c r="AI534" s="102"/>
      <c r="AJ534" s="102"/>
    </row>
    <row r="535" spans="2:36" s="2" customFormat="1" ht="12.75">
      <c r="B535" s="62"/>
      <c r="C535" s="62"/>
      <c r="D535" s="62"/>
      <c r="E535" s="62"/>
      <c r="F535" s="56"/>
      <c r="G535" s="62"/>
      <c r="H535" s="62"/>
      <c r="I535" s="62"/>
      <c r="J535" s="62"/>
      <c r="K535" s="62"/>
      <c r="N535" s="19"/>
      <c r="O535" s="19"/>
      <c r="P535" s="29"/>
      <c r="Q535" s="4"/>
      <c r="V535" s="122"/>
      <c r="W535" s="122"/>
      <c r="X535" s="122"/>
      <c r="Y535" s="122"/>
      <c r="Z535" s="122"/>
      <c r="AA535" s="121"/>
      <c r="AB535" s="121"/>
      <c r="AC535" s="121"/>
      <c r="AD535" s="121"/>
      <c r="AE535" s="121"/>
      <c r="AF535" s="121"/>
      <c r="AG535" s="121"/>
      <c r="AH535" s="102"/>
      <c r="AI535" s="102"/>
      <c r="AJ535" s="102"/>
    </row>
    <row r="536" spans="2:36" s="2" customFormat="1" ht="12.75">
      <c r="B536" s="62"/>
      <c r="C536" s="62"/>
      <c r="D536" s="62"/>
      <c r="E536" s="62"/>
      <c r="F536" s="56"/>
      <c r="G536" s="62"/>
      <c r="H536" s="62"/>
      <c r="I536" s="62"/>
      <c r="J536" s="62"/>
      <c r="K536" s="62"/>
      <c r="N536" s="19"/>
      <c r="O536" s="19"/>
      <c r="P536" s="29"/>
      <c r="Q536" s="4"/>
      <c r="V536" s="122"/>
      <c r="W536" s="122"/>
      <c r="X536" s="122"/>
      <c r="Y536" s="122"/>
      <c r="Z536" s="122"/>
      <c r="AA536" s="121"/>
      <c r="AB536" s="121"/>
      <c r="AC536" s="121"/>
      <c r="AD536" s="121"/>
      <c r="AE536" s="121"/>
      <c r="AF536" s="121"/>
      <c r="AG536" s="121"/>
      <c r="AH536" s="102"/>
      <c r="AI536" s="102"/>
      <c r="AJ536" s="102"/>
    </row>
    <row r="537" spans="2:36" s="2" customFormat="1" ht="12.75">
      <c r="B537" s="62"/>
      <c r="C537" s="62"/>
      <c r="D537" s="62"/>
      <c r="E537" s="62"/>
      <c r="F537" s="56"/>
      <c r="G537" s="62"/>
      <c r="H537" s="62"/>
      <c r="I537" s="62"/>
      <c r="J537" s="62"/>
      <c r="K537" s="62"/>
      <c r="N537" s="19"/>
      <c r="O537" s="19"/>
      <c r="P537" s="29"/>
      <c r="Q537" s="4"/>
      <c r="V537" s="122"/>
      <c r="W537" s="122"/>
      <c r="X537" s="122"/>
      <c r="Y537" s="122"/>
      <c r="Z537" s="122"/>
      <c r="AA537" s="121"/>
      <c r="AB537" s="121"/>
      <c r="AC537" s="121"/>
      <c r="AD537" s="121"/>
      <c r="AE537" s="121"/>
      <c r="AF537" s="121"/>
      <c r="AG537" s="121"/>
      <c r="AH537" s="102"/>
      <c r="AI537" s="102"/>
      <c r="AJ537" s="102"/>
    </row>
    <row r="538" spans="2:36" s="2" customFormat="1" ht="12.75">
      <c r="B538" s="62"/>
      <c r="C538" s="62"/>
      <c r="D538" s="62"/>
      <c r="E538" s="62"/>
      <c r="F538" s="56"/>
      <c r="G538" s="62"/>
      <c r="H538" s="62"/>
      <c r="I538" s="62"/>
      <c r="J538" s="62"/>
      <c r="K538" s="62"/>
      <c r="N538" s="19"/>
      <c r="O538" s="19"/>
      <c r="P538" s="29"/>
      <c r="Q538" s="4"/>
      <c r="V538" s="122"/>
      <c r="W538" s="122"/>
      <c r="X538" s="122"/>
      <c r="Y538" s="122"/>
      <c r="Z538" s="122"/>
      <c r="AA538" s="121"/>
      <c r="AB538" s="121"/>
      <c r="AC538" s="121"/>
      <c r="AD538" s="121"/>
      <c r="AE538" s="121"/>
      <c r="AF538" s="121"/>
      <c r="AG538" s="121"/>
      <c r="AH538" s="102"/>
      <c r="AI538" s="102"/>
      <c r="AJ538" s="102"/>
    </row>
    <row r="539" spans="2:36" s="2" customFormat="1" ht="12.75">
      <c r="B539" s="62"/>
      <c r="C539" s="62"/>
      <c r="D539" s="62"/>
      <c r="E539" s="62"/>
      <c r="F539" s="56"/>
      <c r="G539" s="62"/>
      <c r="H539" s="62"/>
      <c r="I539" s="62"/>
      <c r="J539" s="62"/>
      <c r="K539" s="62"/>
      <c r="N539" s="19"/>
      <c r="O539" s="19"/>
      <c r="P539" s="29"/>
      <c r="Q539" s="4"/>
      <c r="V539" s="122"/>
      <c r="W539" s="122"/>
      <c r="X539" s="122"/>
      <c r="Y539" s="122"/>
      <c r="Z539" s="122"/>
      <c r="AA539" s="121"/>
      <c r="AB539" s="121"/>
      <c r="AC539" s="121"/>
      <c r="AD539" s="121"/>
      <c r="AE539" s="121"/>
      <c r="AF539" s="121"/>
      <c r="AG539" s="121"/>
      <c r="AH539" s="102"/>
      <c r="AI539" s="102"/>
      <c r="AJ539" s="102"/>
    </row>
    <row r="540" spans="2:36" s="2" customFormat="1" ht="12.75">
      <c r="B540" s="62"/>
      <c r="C540" s="62"/>
      <c r="D540" s="62"/>
      <c r="E540" s="62"/>
      <c r="F540" s="56"/>
      <c r="G540" s="62"/>
      <c r="H540" s="62"/>
      <c r="I540" s="62"/>
      <c r="J540" s="62"/>
      <c r="K540" s="62"/>
      <c r="N540" s="19"/>
      <c r="O540" s="19"/>
      <c r="P540" s="29"/>
      <c r="Q540" s="4"/>
      <c r="V540" s="122"/>
      <c r="W540" s="122"/>
      <c r="X540" s="122"/>
      <c r="Y540" s="122"/>
      <c r="Z540" s="122"/>
      <c r="AA540" s="121"/>
      <c r="AB540" s="121"/>
      <c r="AC540" s="121"/>
      <c r="AD540" s="121"/>
      <c r="AE540" s="121"/>
      <c r="AF540" s="121"/>
      <c r="AG540" s="121"/>
      <c r="AH540" s="102"/>
      <c r="AI540" s="102"/>
      <c r="AJ540" s="102"/>
    </row>
    <row r="541" spans="2:36" s="2" customFormat="1" ht="12.75">
      <c r="B541" s="62"/>
      <c r="C541" s="62"/>
      <c r="D541" s="62"/>
      <c r="E541" s="62"/>
      <c r="F541" s="56"/>
      <c r="G541" s="62"/>
      <c r="H541" s="62"/>
      <c r="I541" s="62"/>
      <c r="J541" s="62"/>
      <c r="K541" s="62"/>
      <c r="N541" s="19"/>
      <c r="O541" s="19"/>
      <c r="P541" s="29"/>
      <c r="Q541" s="4"/>
      <c r="V541" s="122"/>
      <c r="W541" s="122"/>
      <c r="X541" s="122"/>
      <c r="Y541" s="122"/>
      <c r="Z541" s="122"/>
      <c r="AA541" s="121"/>
      <c r="AB541" s="121"/>
      <c r="AC541" s="121"/>
      <c r="AD541" s="121"/>
      <c r="AE541" s="121"/>
      <c r="AF541" s="121"/>
      <c r="AG541" s="121"/>
      <c r="AH541" s="102"/>
      <c r="AI541" s="102"/>
      <c r="AJ541" s="102"/>
    </row>
    <row r="542" spans="2:36" s="2" customFormat="1" ht="12.75">
      <c r="B542" s="62"/>
      <c r="C542" s="62"/>
      <c r="D542" s="62"/>
      <c r="E542" s="62"/>
      <c r="F542" s="56"/>
      <c r="G542" s="62"/>
      <c r="H542" s="62"/>
      <c r="I542" s="62"/>
      <c r="J542" s="62"/>
      <c r="K542" s="62"/>
      <c r="N542" s="19"/>
      <c r="O542" s="19"/>
      <c r="P542" s="29"/>
      <c r="Q542" s="4"/>
      <c r="V542" s="122"/>
      <c r="W542" s="122"/>
      <c r="X542" s="122"/>
      <c r="Y542" s="122"/>
      <c r="Z542" s="122"/>
      <c r="AA542" s="121"/>
      <c r="AB542" s="121"/>
      <c r="AC542" s="121"/>
      <c r="AD542" s="121"/>
      <c r="AE542" s="121"/>
      <c r="AF542" s="121"/>
      <c r="AG542" s="121"/>
      <c r="AH542" s="102"/>
      <c r="AI542" s="102"/>
      <c r="AJ542" s="102"/>
    </row>
    <row r="543" spans="2:36" s="2" customFormat="1" ht="12.75">
      <c r="B543" s="62"/>
      <c r="C543" s="62"/>
      <c r="D543" s="62"/>
      <c r="E543" s="62"/>
      <c r="F543" s="56"/>
      <c r="G543" s="62"/>
      <c r="H543" s="62"/>
      <c r="I543" s="62"/>
      <c r="J543" s="62"/>
      <c r="K543" s="62"/>
      <c r="N543" s="19"/>
      <c r="O543" s="19"/>
      <c r="P543" s="29"/>
      <c r="Q543" s="4"/>
      <c r="V543" s="122"/>
      <c r="W543" s="122"/>
      <c r="X543" s="122"/>
      <c r="Y543" s="122"/>
      <c r="Z543" s="122"/>
      <c r="AA543" s="121"/>
      <c r="AB543" s="121"/>
      <c r="AC543" s="121"/>
      <c r="AD543" s="121"/>
      <c r="AE543" s="121"/>
      <c r="AF543" s="121"/>
      <c r="AG543" s="121"/>
      <c r="AH543" s="102"/>
      <c r="AI543" s="102"/>
      <c r="AJ543" s="102"/>
    </row>
    <row r="544" spans="2:36" s="2" customFormat="1" ht="12.75">
      <c r="B544" s="62"/>
      <c r="C544" s="62"/>
      <c r="D544" s="62"/>
      <c r="E544" s="62"/>
      <c r="F544" s="56"/>
      <c r="G544" s="62"/>
      <c r="H544" s="62"/>
      <c r="I544" s="62"/>
      <c r="J544" s="62"/>
      <c r="K544" s="62"/>
      <c r="N544" s="19"/>
      <c r="O544" s="19"/>
      <c r="P544" s="29"/>
      <c r="Q544" s="4"/>
      <c r="V544" s="122"/>
      <c r="W544" s="122"/>
      <c r="X544" s="122"/>
      <c r="Y544" s="122"/>
      <c r="Z544" s="122"/>
      <c r="AA544" s="121"/>
      <c r="AB544" s="121"/>
      <c r="AC544" s="121"/>
      <c r="AD544" s="121"/>
      <c r="AE544" s="121"/>
      <c r="AF544" s="121"/>
      <c r="AG544" s="121"/>
      <c r="AH544" s="102"/>
      <c r="AI544" s="102"/>
      <c r="AJ544" s="102"/>
    </row>
    <row r="545" spans="2:36" s="2" customFormat="1" ht="12.75">
      <c r="B545" s="62"/>
      <c r="C545" s="62"/>
      <c r="D545" s="62"/>
      <c r="E545" s="62"/>
      <c r="F545" s="56"/>
      <c r="G545" s="62"/>
      <c r="H545" s="62"/>
      <c r="I545" s="62"/>
      <c r="J545" s="62"/>
      <c r="K545" s="62"/>
      <c r="N545" s="19"/>
      <c r="O545" s="19"/>
      <c r="P545" s="29"/>
      <c r="Q545" s="4"/>
      <c r="V545" s="122"/>
      <c r="W545" s="122"/>
      <c r="X545" s="122"/>
      <c r="Y545" s="122"/>
      <c r="Z545" s="122"/>
      <c r="AA545" s="121"/>
      <c r="AB545" s="121"/>
      <c r="AC545" s="121"/>
      <c r="AD545" s="121"/>
      <c r="AE545" s="121"/>
      <c r="AF545" s="121"/>
      <c r="AG545" s="121"/>
      <c r="AH545" s="102"/>
      <c r="AI545" s="102"/>
      <c r="AJ545" s="102"/>
    </row>
    <row r="546" spans="2:36" s="2" customFormat="1" ht="12.75">
      <c r="B546" s="62"/>
      <c r="C546" s="62"/>
      <c r="D546" s="62"/>
      <c r="E546" s="62"/>
      <c r="F546" s="56"/>
      <c r="G546" s="62"/>
      <c r="H546" s="62"/>
      <c r="I546" s="62"/>
      <c r="J546" s="62"/>
      <c r="K546" s="62"/>
      <c r="N546" s="19"/>
      <c r="O546" s="19"/>
      <c r="P546" s="29"/>
      <c r="Q546" s="4"/>
      <c r="V546" s="122"/>
      <c r="W546" s="122"/>
      <c r="X546" s="122"/>
      <c r="Y546" s="122"/>
      <c r="Z546" s="122"/>
      <c r="AA546" s="121"/>
      <c r="AB546" s="121"/>
      <c r="AC546" s="121"/>
      <c r="AD546" s="121"/>
      <c r="AE546" s="121"/>
      <c r="AF546" s="121"/>
      <c r="AG546" s="121"/>
      <c r="AH546" s="102"/>
      <c r="AI546" s="102"/>
      <c r="AJ546" s="102"/>
    </row>
    <row r="547" spans="2:36" s="2" customFormat="1" ht="12.75">
      <c r="B547" s="62"/>
      <c r="C547" s="62"/>
      <c r="D547" s="62"/>
      <c r="E547" s="62"/>
      <c r="F547" s="56"/>
      <c r="G547" s="62"/>
      <c r="H547" s="62"/>
      <c r="I547" s="62"/>
      <c r="J547" s="62"/>
      <c r="K547" s="62"/>
      <c r="N547" s="19"/>
      <c r="O547" s="19"/>
      <c r="P547" s="29"/>
      <c r="Q547" s="4"/>
      <c r="V547" s="122"/>
      <c r="W547" s="122"/>
      <c r="X547" s="122"/>
      <c r="Y547" s="122"/>
      <c r="Z547" s="122"/>
      <c r="AA547" s="121"/>
      <c r="AB547" s="121"/>
      <c r="AC547" s="121"/>
      <c r="AD547" s="121"/>
      <c r="AE547" s="121"/>
      <c r="AF547" s="121"/>
      <c r="AG547" s="121"/>
      <c r="AH547" s="102"/>
      <c r="AI547" s="102"/>
      <c r="AJ547" s="102"/>
    </row>
    <row r="548" spans="2:36" s="2" customFormat="1" ht="12.75">
      <c r="B548" s="62"/>
      <c r="C548" s="62"/>
      <c r="D548" s="62"/>
      <c r="E548" s="62"/>
      <c r="F548" s="56"/>
      <c r="G548" s="62"/>
      <c r="H548" s="62"/>
      <c r="I548" s="62"/>
      <c r="J548" s="62"/>
      <c r="K548" s="62"/>
      <c r="N548" s="19"/>
      <c r="O548" s="19"/>
      <c r="P548" s="29"/>
      <c r="Q548" s="4"/>
      <c r="V548" s="122"/>
      <c r="W548" s="122"/>
      <c r="X548" s="122"/>
      <c r="Y548" s="122"/>
      <c r="Z548" s="122"/>
      <c r="AA548" s="121"/>
      <c r="AB548" s="121"/>
      <c r="AC548" s="121"/>
      <c r="AD548" s="121"/>
      <c r="AE548" s="121"/>
      <c r="AF548" s="121"/>
      <c r="AG548" s="121"/>
      <c r="AH548" s="102"/>
      <c r="AI548" s="102"/>
      <c r="AJ548" s="102"/>
    </row>
    <row r="549" spans="2:36" s="2" customFormat="1" ht="12.75">
      <c r="B549" s="62"/>
      <c r="C549" s="62"/>
      <c r="D549" s="62"/>
      <c r="E549" s="62"/>
      <c r="F549" s="56"/>
      <c r="G549" s="62"/>
      <c r="H549" s="62"/>
      <c r="I549" s="62"/>
      <c r="J549" s="62"/>
      <c r="K549" s="62"/>
      <c r="N549" s="19"/>
      <c r="O549" s="19"/>
      <c r="P549" s="29"/>
      <c r="Q549" s="4"/>
      <c r="V549" s="122"/>
      <c r="W549" s="122"/>
      <c r="X549" s="122"/>
      <c r="Y549" s="122"/>
      <c r="Z549" s="122"/>
      <c r="AA549" s="121"/>
      <c r="AB549" s="121"/>
      <c r="AC549" s="121"/>
      <c r="AD549" s="121"/>
      <c r="AE549" s="121"/>
      <c r="AF549" s="121"/>
      <c r="AG549" s="121"/>
      <c r="AH549" s="102"/>
      <c r="AI549" s="102"/>
      <c r="AJ549" s="102"/>
    </row>
    <row r="550" spans="2:36" s="2" customFormat="1" ht="12.75">
      <c r="B550" s="62"/>
      <c r="C550" s="62"/>
      <c r="D550" s="62"/>
      <c r="E550" s="62"/>
      <c r="F550" s="56"/>
      <c r="G550" s="62"/>
      <c r="H550" s="62"/>
      <c r="I550" s="62"/>
      <c r="J550" s="62"/>
      <c r="K550" s="62"/>
      <c r="N550" s="19"/>
      <c r="O550" s="19"/>
      <c r="P550" s="29"/>
      <c r="Q550" s="4"/>
      <c r="V550" s="122"/>
      <c r="W550" s="122"/>
      <c r="X550" s="122"/>
      <c r="Y550" s="122"/>
      <c r="Z550" s="122"/>
      <c r="AA550" s="121"/>
      <c r="AB550" s="121"/>
      <c r="AC550" s="121"/>
      <c r="AD550" s="121"/>
      <c r="AE550" s="121"/>
      <c r="AF550" s="121"/>
      <c r="AG550" s="121"/>
      <c r="AH550" s="102"/>
      <c r="AI550" s="102"/>
      <c r="AJ550" s="102"/>
    </row>
    <row r="551" spans="2:36" s="2" customFormat="1" ht="12.75">
      <c r="B551" s="62"/>
      <c r="C551" s="62"/>
      <c r="D551" s="62"/>
      <c r="E551" s="62"/>
      <c r="F551" s="56"/>
      <c r="G551" s="62"/>
      <c r="H551" s="62"/>
      <c r="I551" s="62"/>
      <c r="J551" s="62"/>
      <c r="K551" s="62"/>
      <c r="N551" s="19"/>
      <c r="O551" s="19"/>
      <c r="P551" s="29"/>
      <c r="Q551" s="4"/>
      <c r="V551" s="122"/>
      <c r="W551" s="122"/>
      <c r="X551" s="122"/>
      <c r="Y551" s="122"/>
      <c r="Z551" s="122"/>
      <c r="AA551" s="121"/>
      <c r="AB551" s="121"/>
      <c r="AC551" s="121"/>
      <c r="AD551" s="121"/>
      <c r="AE551" s="121"/>
      <c r="AF551" s="121"/>
      <c r="AG551" s="121"/>
      <c r="AH551" s="102"/>
      <c r="AI551" s="102"/>
      <c r="AJ551" s="102"/>
    </row>
    <row r="552" spans="2:36" s="2" customFormat="1" ht="12.75">
      <c r="B552" s="62"/>
      <c r="C552" s="62"/>
      <c r="D552" s="62"/>
      <c r="E552" s="62"/>
      <c r="F552" s="56"/>
      <c r="G552" s="62"/>
      <c r="H552" s="62"/>
      <c r="I552" s="62"/>
      <c r="J552" s="62"/>
      <c r="K552" s="62"/>
      <c r="N552" s="19"/>
      <c r="O552" s="19"/>
      <c r="P552" s="29"/>
      <c r="Q552" s="4"/>
      <c r="V552" s="122"/>
      <c r="W552" s="122"/>
      <c r="X552" s="122"/>
      <c r="Y552" s="122"/>
      <c r="Z552" s="122"/>
      <c r="AA552" s="121"/>
      <c r="AB552" s="121"/>
      <c r="AC552" s="121"/>
      <c r="AD552" s="121"/>
      <c r="AE552" s="121"/>
      <c r="AF552" s="121"/>
      <c r="AG552" s="121"/>
      <c r="AH552" s="102"/>
      <c r="AI552" s="102"/>
      <c r="AJ552" s="102"/>
    </row>
    <row r="553" spans="2:36" s="2" customFormat="1" ht="12.75">
      <c r="B553" s="62"/>
      <c r="C553" s="62"/>
      <c r="D553" s="62"/>
      <c r="E553" s="62"/>
      <c r="F553" s="56"/>
      <c r="G553" s="62"/>
      <c r="H553" s="62"/>
      <c r="I553" s="62"/>
      <c r="J553" s="62"/>
      <c r="K553" s="62"/>
      <c r="N553" s="19"/>
      <c r="O553" s="19"/>
      <c r="P553" s="29"/>
      <c r="Q553" s="4"/>
      <c r="V553" s="122"/>
      <c r="W553" s="122"/>
      <c r="X553" s="122"/>
      <c r="Y553" s="122"/>
      <c r="Z553" s="122"/>
      <c r="AA553" s="121"/>
      <c r="AB553" s="121"/>
      <c r="AC553" s="121"/>
      <c r="AD553" s="121"/>
      <c r="AE553" s="121"/>
      <c r="AF553" s="121"/>
      <c r="AG553" s="121"/>
      <c r="AH553" s="102"/>
      <c r="AI553" s="102"/>
      <c r="AJ553" s="102"/>
    </row>
    <row r="554" spans="2:36" s="2" customFormat="1" ht="12.75">
      <c r="B554" s="62"/>
      <c r="C554" s="62"/>
      <c r="D554" s="62"/>
      <c r="E554" s="62"/>
      <c r="F554" s="56"/>
      <c r="G554" s="62"/>
      <c r="H554" s="62"/>
      <c r="I554" s="62"/>
      <c r="J554" s="62"/>
      <c r="K554" s="62"/>
      <c r="N554" s="19"/>
      <c r="O554" s="19"/>
      <c r="P554" s="29"/>
      <c r="Q554" s="4"/>
      <c r="V554" s="122"/>
      <c r="W554" s="122"/>
      <c r="X554" s="122"/>
      <c r="Y554" s="122"/>
      <c r="Z554" s="122"/>
      <c r="AA554" s="121"/>
      <c r="AB554" s="121"/>
      <c r="AC554" s="121"/>
      <c r="AD554" s="121"/>
      <c r="AE554" s="121"/>
      <c r="AF554" s="121"/>
      <c r="AG554" s="121"/>
      <c r="AH554" s="102"/>
      <c r="AI554" s="102"/>
      <c r="AJ554" s="102"/>
    </row>
    <row r="555" spans="2:36" s="2" customFormat="1" ht="12.75">
      <c r="B555" s="62"/>
      <c r="C555" s="62"/>
      <c r="D555" s="62"/>
      <c r="E555" s="62"/>
      <c r="F555" s="56"/>
      <c r="G555" s="62"/>
      <c r="H555" s="62"/>
      <c r="I555" s="62"/>
      <c r="J555" s="62"/>
      <c r="K555" s="62"/>
      <c r="N555" s="19"/>
      <c r="O555" s="19"/>
      <c r="P555" s="29"/>
      <c r="Q555" s="4"/>
      <c r="V555" s="122"/>
      <c r="W555" s="122"/>
      <c r="X555" s="122"/>
      <c r="Y555" s="122"/>
      <c r="Z555" s="122"/>
      <c r="AA555" s="121"/>
      <c r="AB555" s="121"/>
      <c r="AC555" s="121"/>
      <c r="AD555" s="121"/>
      <c r="AE555" s="121"/>
      <c r="AF555" s="121"/>
      <c r="AG555" s="121"/>
      <c r="AH555" s="102"/>
      <c r="AI555" s="102"/>
      <c r="AJ555" s="102"/>
    </row>
    <row r="556" spans="2:36" s="2" customFormat="1" ht="12.75">
      <c r="B556" s="62"/>
      <c r="C556" s="62"/>
      <c r="D556" s="62"/>
      <c r="E556" s="62"/>
      <c r="F556" s="56"/>
      <c r="G556" s="62"/>
      <c r="H556" s="62"/>
      <c r="I556" s="62"/>
      <c r="J556" s="62"/>
      <c r="K556" s="62"/>
      <c r="N556" s="19"/>
      <c r="O556" s="19"/>
      <c r="P556" s="29"/>
      <c r="Q556" s="4"/>
      <c r="V556" s="122"/>
      <c r="W556" s="122"/>
      <c r="X556" s="122"/>
      <c r="Y556" s="122"/>
      <c r="Z556" s="122"/>
      <c r="AA556" s="121"/>
      <c r="AB556" s="121"/>
      <c r="AC556" s="121"/>
      <c r="AD556" s="121"/>
      <c r="AE556" s="121"/>
      <c r="AF556" s="121"/>
      <c r="AG556" s="121"/>
      <c r="AH556" s="102"/>
      <c r="AI556" s="102"/>
      <c r="AJ556" s="102"/>
    </row>
    <row r="557" spans="2:36" s="2" customFormat="1" ht="12.75">
      <c r="B557" s="62"/>
      <c r="C557" s="62"/>
      <c r="D557" s="62"/>
      <c r="E557" s="62"/>
      <c r="F557" s="56"/>
      <c r="G557" s="62"/>
      <c r="H557" s="62"/>
      <c r="I557" s="62"/>
      <c r="J557" s="62"/>
      <c r="K557" s="62"/>
      <c r="N557" s="19"/>
      <c r="O557" s="19"/>
      <c r="P557" s="29"/>
      <c r="Q557" s="4"/>
      <c r="V557" s="122"/>
      <c r="W557" s="122"/>
      <c r="X557" s="122"/>
      <c r="Y557" s="122"/>
      <c r="Z557" s="122"/>
      <c r="AA557" s="121"/>
      <c r="AB557" s="121"/>
      <c r="AC557" s="121"/>
      <c r="AD557" s="121"/>
      <c r="AE557" s="121"/>
      <c r="AF557" s="121"/>
      <c r="AG557" s="121"/>
      <c r="AH557" s="102"/>
      <c r="AI557" s="102"/>
      <c r="AJ557" s="102"/>
    </row>
    <row r="558" spans="2:36" s="2" customFormat="1" ht="12.75">
      <c r="B558" s="62"/>
      <c r="C558" s="62"/>
      <c r="D558" s="62"/>
      <c r="E558" s="62"/>
      <c r="F558" s="56"/>
      <c r="G558" s="62"/>
      <c r="H558" s="62"/>
      <c r="I558" s="62"/>
      <c r="J558" s="62"/>
      <c r="K558" s="62"/>
      <c r="N558" s="19"/>
      <c r="O558" s="19"/>
      <c r="P558" s="29"/>
      <c r="Q558" s="4"/>
      <c r="V558" s="122"/>
      <c r="W558" s="122"/>
      <c r="X558" s="122"/>
      <c r="Y558" s="122"/>
      <c r="Z558" s="122"/>
      <c r="AA558" s="121"/>
      <c r="AB558" s="121"/>
      <c r="AC558" s="121"/>
      <c r="AD558" s="121"/>
      <c r="AE558" s="121"/>
      <c r="AF558" s="121"/>
      <c r="AG558" s="121"/>
      <c r="AH558" s="102"/>
      <c r="AI558" s="102"/>
      <c r="AJ558" s="102"/>
    </row>
    <row r="559" spans="2:36" s="2" customFormat="1" ht="12.75">
      <c r="B559" s="62"/>
      <c r="C559" s="62"/>
      <c r="D559" s="62"/>
      <c r="E559" s="62"/>
      <c r="F559" s="56"/>
      <c r="G559" s="62"/>
      <c r="H559" s="62"/>
      <c r="I559" s="62"/>
      <c r="J559" s="62"/>
      <c r="K559" s="62"/>
      <c r="N559" s="19"/>
      <c r="O559" s="19"/>
      <c r="P559" s="29"/>
      <c r="Q559" s="4"/>
      <c r="V559" s="122"/>
      <c r="W559" s="122"/>
      <c r="X559" s="122"/>
      <c r="Y559" s="122"/>
      <c r="Z559" s="122"/>
      <c r="AA559" s="121"/>
      <c r="AB559" s="121"/>
      <c r="AC559" s="121"/>
      <c r="AD559" s="121"/>
      <c r="AE559" s="121"/>
      <c r="AF559" s="121"/>
      <c r="AG559" s="121"/>
      <c r="AH559" s="102"/>
      <c r="AI559" s="102"/>
      <c r="AJ559" s="102"/>
    </row>
    <row r="560" spans="2:36" s="2" customFormat="1" ht="12.75">
      <c r="B560" s="62"/>
      <c r="C560" s="62"/>
      <c r="D560" s="62"/>
      <c r="E560" s="62"/>
      <c r="F560" s="56"/>
      <c r="G560" s="62"/>
      <c r="H560" s="62"/>
      <c r="I560" s="62"/>
      <c r="J560" s="62"/>
      <c r="K560" s="62"/>
      <c r="N560" s="19"/>
      <c r="O560" s="19"/>
      <c r="P560" s="29"/>
      <c r="Q560" s="4"/>
      <c r="V560" s="122"/>
      <c r="W560" s="122"/>
      <c r="X560" s="122"/>
      <c r="Y560" s="122"/>
      <c r="Z560" s="122"/>
      <c r="AA560" s="121"/>
      <c r="AB560" s="121"/>
      <c r="AC560" s="121"/>
      <c r="AD560" s="121"/>
      <c r="AE560" s="121"/>
      <c r="AF560" s="121"/>
      <c r="AG560" s="121"/>
      <c r="AH560" s="102"/>
      <c r="AI560" s="102"/>
      <c r="AJ560" s="102"/>
    </row>
    <row r="561" spans="2:36" s="2" customFormat="1" ht="12.75">
      <c r="B561" s="62"/>
      <c r="C561" s="62"/>
      <c r="D561" s="62"/>
      <c r="E561" s="62"/>
      <c r="F561" s="56"/>
      <c r="G561" s="62"/>
      <c r="H561" s="62"/>
      <c r="I561" s="62"/>
      <c r="J561" s="62"/>
      <c r="K561" s="62"/>
      <c r="N561" s="19"/>
      <c r="O561" s="19"/>
      <c r="P561" s="29"/>
      <c r="Q561" s="4"/>
      <c r="V561" s="122"/>
      <c r="W561" s="122"/>
      <c r="X561" s="122"/>
      <c r="Y561" s="122"/>
      <c r="Z561" s="122"/>
      <c r="AA561" s="121"/>
      <c r="AB561" s="121"/>
      <c r="AC561" s="121"/>
      <c r="AD561" s="121"/>
      <c r="AE561" s="121"/>
      <c r="AF561" s="121"/>
      <c r="AG561" s="121"/>
      <c r="AH561" s="102"/>
      <c r="AI561" s="102"/>
      <c r="AJ561" s="102"/>
    </row>
    <row r="562" spans="2:36" s="2" customFormat="1" ht="12.75">
      <c r="B562" s="62"/>
      <c r="C562" s="62"/>
      <c r="D562" s="62"/>
      <c r="E562" s="62"/>
      <c r="F562" s="56"/>
      <c r="G562" s="62"/>
      <c r="H562" s="62"/>
      <c r="I562" s="62"/>
      <c r="J562" s="62"/>
      <c r="K562" s="62"/>
      <c r="N562" s="19"/>
      <c r="O562" s="19"/>
      <c r="P562" s="29"/>
      <c r="Q562" s="4"/>
      <c r="V562" s="122"/>
      <c r="W562" s="122"/>
      <c r="X562" s="122"/>
      <c r="Y562" s="122"/>
      <c r="Z562" s="122"/>
      <c r="AA562" s="121"/>
      <c r="AB562" s="121"/>
      <c r="AC562" s="121"/>
      <c r="AD562" s="121"/>
      <c r="AE562" s="121"/>
      <c r="AF562" s="121"/>
      <c r="AG562" s="121"/>
      <c r="AH562" s="102"/>
      <c r="AI562" s="102"/>
      <c r="AJ562" s="102"/>
    </row>
    <row r="563" spans="2:36" s="2" customFormat="1" ht="12.75">
      <c r="B563" s="62"/>
      <c r="C563" s="62"/>
      <c r="D563" s="62"/>
      <c r="E563" s="62"/>
      <c r="F563" s="56"/>
      <c r="G563" s="62"/>
      <c r="H563" s="62"/>
      <c r="I563" s="62"/>
      <c r="J563" s="62"/>
      <c r="K563" s="62"/>
      <c r="N563" s="19"/>
      <c r="O563" s="19"/>
      <c r="P563" s="29"/>
      <c r="Q563" s="4"/>
      <c r="V563" s="122"/>
      <c r="W563" s="122"/>
      <c r="X563" s="122"/>
      <c r="Y563" s="122"/>
      <c r="Z563" s="122"/>
      <c r="AA563" s="121"/>
      <c r="AB563" s="121"/>
      <c r="AC563" s="121"/>
      <c r="AD563" s="121"/>
      <c r="AE563" s="121"/>
      <c r="AF563" s="121"/>
      <c r="AG563" s="121"/>
      <c r="AH563" s="102"/>
      <c r="AI563" s="102"/>
      <c r="AJ563" s="102"/>
    </row>
    <row r="564" spans="2:36" s="2" customFormat="1" ht="12.75">
      <c r="B564" s="62"/>
      <c r="C564" s="62"/>
      <c r="D564" s="62"/>
      <c r="E564" s="62"/>
      <c r="F564" s="56"/>
      <c r="G564" s="62"/>
      <c r="H564" s="62"/>
      <c r="I564" s="62"/>
      <c r="J564" s="62"/>
      <c r="K564" s="62"/>
      <c r="N564" s="19"/>
      <c r="O564" s="19"/>
      <c r="P564" s="29"/>
      <c r="Q564" s="4"/>
      <c r="V564" s="122"/>
      <c r="W564" s="122"/>
      <c r="X564" s="122"/>
      <c r="Y564" s="122"/>
      <c r="Z564" s="122"/>
      <c r="AA564" s="121"/>
      <c r="AB564" s="121"/>
      <c r="AC564" s="121"/>
      <c r="AD564" s="121"/>
      <c r="AE564" s="121"/>
      <c r="AF564" s="121"/>
      <c r="AG564" s="121"/>
      <c r="AH564" s="102"/>
      <c r="AI564" s="102"/>
      <c r="AJ564" s="102"/>
    </row>
    <row r="565" spans="2:36" s="2" customFormat="1" ht="12.75">
      <c r="B565" s="62"/>
      <c r="C565" s="62"/>
      <c r="D565" s="62"/>
      <c r="E565" s="62"/>
      <c r="F565" s="56"/>
      <c r="G565" s="62"/>
      <c r="H565" s="62"/>
      <c r="I565" s="62"/>
      <c r="J565" s="62"/>
      <c r="K565" s="62"/>
      <c r="N565" s="19"/>
      <c r="O565" s="19"/>
      <c r="P565" s="29"/>
      <c r="Q565" s="4"/>
      <c r="V565" s="122"/>
      <c r="W565" s="122"/>
      <c r="X565" s="122"/>
      <c r="Y565" s="122"/>
      <c r="Z565" s="122"/>
      <c r="AA565" s="121"/>
      <c r="AB565" s="121"/>
      <c r="AC565" s="121"/>
      <c r="AD565" s="121"/>
      <c r="AE565" s="121"/>
      <c r="AF565" s="121"/>
      <c r="AG565" s="121"/>
      <c r="AH565" s="102"/>
      <c r="AI565" s="102"/>
      <c r="AJ565" s="102"/>
    </row>
    <row r="566" spans="2:36" s="2" customFormat="1" ht="12.75">
      <c r="B566" s="62"/>
      <c r="C566" s="62"/>
      <c r="D566" s="62"/>
      <c r="E566" s="62"/>
      <c r="F566" s="56"/>
      <c r="G566" s="62"/>
      <c r="H566" s="62"/>
      <c r="I566" s="62"/>
      <c r="J566" s="62"/>
      <c r="K566" s="62"/>
      <c r="N566" s="19"/>
      <c r="O566" s="19"/>
      <c r="P566" s="29"/>
      <c r="Q566" s="4"/>
      <c r="V566" s="122"/>
      <c r="W566" s="122"/>
      <c r="X566" s="122"/>
      <c r="Y566" s="122"/>
      <c r="Z566" s="122"/>
      <c r="AA566" s="121"/>
      <c r="AB566" s="121"/>
      <c r="AC566" s="121"/>
      <c r="AD566" s="121"/>
      <c r="AE566" s="121"/>
      <c r="AF566" s="121"/>
      <c r="AG566" s="121"/>
      <c r="AH566" s="102"/>
      <c r="AI566" s="102"/>
      <c r="AJ566" s="102"/>
    </row>
    <row r="567" spans="2:36" s="2" customFormat="1" ht="12.75">
      <c r="B567" s="62"/>
      <c r="C567" s="62"/>
      <c r="D567" s="62"/>
      <c r="E567" s="62"/>
      <c r="F567" s="56"/>
      <c r="G567" s="62"/>
      <c r="H567" s="62"/>
      <c r="I567" s="62"/>
      <c r="J567" s="62"/>
      <c r="K567" s="62"/>
      <c r="N567" s="19"/>
      <c r="O567" s="19"/>
      <c r="P567" s="29"/>
      <c r="Q567" s="4"/>
      <c r="V567" s="122"/>
      <c r="W567" s="122"/>
      <c r="X567" s="122"/>
      <c r="Y567" s="122"/>
      <c r="Z567" s="122"/>
      <c r="AA567" s="121"/>
      <c r="AB567" s="121"/>
      <c r="AC567" s="121"/>
      <c r="AD567" s="121"/>
      <c r="AE567" s="121"/>
      <c r="AF567" s="121"/>
      <c r="AG567" s="121"/>
      <c r="AH567" s="102"/>
      <c r="AI567" s="102"/>
      <c r="AJ567" s="102"/>
    </row>
    <row r="568" spans="2:36" s="2" customFormat="1" ht="12.75">
      <c r="B568" s="62"/>
      <c r="C568" s="62"/>
      <c r="D568" s="62"/>
      <c r="E568" s="62"/>
      <c r="F568" s="56"/>
      <c r="G568" s="62"/>
      <c r="H568" s="62"/>
      <c r="I568" s="62"/>
      <c r="J568" s="62"/>
      <c r="K568" s="62"/>
      <c r="N568" s="19"/>
      <c r="O568" s="19"/>
      <c r="P568" s="29"/>
      <c r="Q568" s="4"/>
      <c r="V568" s="122"/>
      <c r="W568" s="122"/>
      <c r="X568" s="122"/>
      <c r="Y568" s="122"/>
      <c r="Z568" s="122"/>
      <c r="AA568" s="121"/>
      <c r="AB568" s="121"/>
      <c r="AC568" s="121"/>
      <c r="AD568" s="121"/>
      <c r="AE568" s="121"/>
      <c r="AF568" s="121"/>
      <c r="AG568" s="121"/>
      <c r="AH568" s="102"/>
      <c r="AI568" s="102"/>
      <c r="AJ568" s="102"/>
    </row>
    <row r="569" spans="2:36" s="2" customFormat="1" ht="12.75">
      <c r="B569" s="62"/>
      <c r="C569" s="62"/>
      <c r="D569" s="62"/>
      <c r="E569" s="62"/>
      <c r="F569" s="56"/>
      <c r="G569" s="62"/>
      <c r="H569" s="62"/>
      <c r="I569" s="62"/>
      <c r="J569" s="62"/>
      <c r="K569" s="62"/>
      <c r="N569" s="19"/>
      <c r="O569" s="19"/>
      <c r="P569" s="29"/>
      <c r="Q569" s="4"/>
      <c r="V569" s="122"/>
      <c r="W569" s="122"/>
      <c r="X569" s="122"/>
      <c r="Y569" s="122"/>
      <c r="Z569" s="122"/>
      <c r="AA569" s="121"/>
      <c r="AB569" s="121"/>
      <c r="AC569" s="121"/>
      <c r="AD569" s="121"/>
      <c r="AE569" s="121"/>
      <c r="AF569" s="121"/>
      <c r="AG569" s="121"/>
      <c r="AH569" s="102"/>
      <c r="AI569" s="102"/>
      <c r="AJ569" s="102"/>
    </row>
    <row r="570" spans="2:36" s="2" customFormat="1" ht="12.75">
      <c r="B570" s="62"/>
      <c r="C570" s="62"/>
      <c r="D570" s="62"/>
      <c r="E570" s="62"/>
      <c r="F570" s="56"/>
      <c r="G570" s="62"/>
      <c r="H570" s="62"/>
      <c r="I570" s="62"/>
      <c r="J570" s="62"/>
      <c r="K570" s="62"/>
      <c r="N570" s="19"/>
      <c r="O570" s="19"/>
      <c r="P570" s="29"/>
      <c r="Q570" s="4"/>
      <c r="V570" s="122"/>
      <c r="W570" s="122"/>
      <c r="X570" s="122"/>
      <c r="Y570" s="122"/>
      <c r="Z570" s="122"/>
      <c r="AA570" s="121"/>
      <c r="AB570" s="121"/>
      <c r="AC570" s="121"/>
      <c r="AD570" s="121"/>
      <c r="AE570" s="121"/>
      <c r="AF570" s="121"/>
      <c r="AG570" s="121"/>
      <c r="AH570" s="102"/>
      <c r="AI570" s="102"/>
      <c r="AJ570" s="102"/>
    </row>
    <row r="571" spans="2:36" s="2" customFormat="1" ht="12.75">
      <c r="B571" s="62"/>
      <c r="C571" s="62"/>
      <c r="D571" s="62"/>
      <c r="E571" s="62"/>
      <c r="F571" s="56"/>
      <c r="G571" s="62"/>
      <c r="H571" s="62"/>
      <c r="I571" s="62"/>
      <c r="J571" s="62"/>
      <c r="K571" s="62"/>
      <c r="N571" s="19"/>
      <c r="O571" s="19"/>
      <c r="P571" s="29"/>
      <c r="Q571" s="4"/>
      <c r="V571" s="122"/>
      <c r="W571" s="122"/>
      <c r="X571" s="122"/>
      <c r="Y571" s="122"/>
      <c r="Z571" s="122"/>
      <c r="AA571" s="121"/>
      <c r="AB571" s="121"/>
      <c r="AC571" s="121"/>
      <c r="AD571" s="121"/>
      <c r="AE571" s="121"/>
      <c r="AF571" s="121"/>
      <c r="AG571" s="121"/>
      <c r="AH571" s="102"/>
      <c r="AI571" s="102"/>
      <c r="AJ571" s="102"/>
    </row>
    <row r="572" spans="2:36" s="2" customFormat="1" ht="12.75">
      <c r="B572" s="62"/>
      <c r="C572" s="62"/>
      <c r="D572" s="62"/>
      <c r="E572" s="62"/>
      <c r="F572" s="56"/>
      <c r="G572" s="62"/>
      <c r="H572" s="62"/>
      <c r="I572" s="62"/>
      <c r="J572" s="62"/>
      <c r="K572" s="62"/>
      <c r="N572" s="19"/>
      <c r="O572" s="19"/>
      <c r="P572" s="29"/>
      <c r="Q572" s="4"/>
      <c r="V572" s="122"/>
      <c r="W572" s="122"/>
      <c r="X572" s="122"/>
      <c r="Y572" s="122"/>
      <c r="Z572" s="122"/>
      <c r="AA572" s="121"/>
      <c r="AB572" s="121"/>
      <c r="AC572" s="121"/>
      <c r="AD572" s="121"/>
      <c r="AE572" s="121"/>
      <c r="AF572" s="121"/>
      <c r="AG572" s="121"/>
      <c r="AH572" s="102"/>
      <c r="AI572" s="102"/>
      <c r="AJ572" s="102"/>
    </row>
    <row r="573" spans="2:36" s="2" customFormat="1" ht="12.75">
      <c r="B573" s="62"/>
      <c r="C573" s="62"/>
      <c r="D573" s="62"/>
      <c r="E573" s="62"/>
      <c r="F573" s="56"/>
      <c r="G573" s="62"/>
      <c r="H573" s="62"/>
      <c r="I573" s="62"/>
      <c r="J573" s="62"/>
      <c r="K573" s="62"/>
      <c r="N573" s="19"/>
      <c r="O573" s="19"/>
      <c r="P573" s="29"/>
      <c r="Q573" s="4"/>
      <c r="V573" s="122"/>
      <c r="W573" s="122"/>
      <c r="X573" s="122"/>
      <c r="Y573" s="122"/>
      <c r="Z573" s="122"/>
      <c r="AA573" s="121"/>
      <c r="AB573" s="121"/>
      <c r="AC573" s="121"/>
      <c r="AD573" s="121"/>
      <c r="AE573" s="121"/>
      <c r="AF573" s="121"/>
      <c r="AG573" s="121"/>
      <c r="AH573" s="102"/>
      <c r="AI573" s="102"/>
      <c r="AJ573" s="102"/>
    </row>
    <row r="574" spans="2:36" s="2" customFormat="1" ht="12.75">
      <c r="B574" s="62"/>
      <c r="C574" s="62"/>
      <c r="D574" s="62"/>
      <c r="E574" s="62"/>
      <c r="F574" s="56"/>
      <c r="G574" s="62"/>
      <c r="H574" s="62"/>
      <c r="I574" s="62"/>
      <c r="J574" s="62"/>
      <c r="K574" s="62"/>
      <c r="N574" s="19"/>
      <c r="O574" s="19"/>
      <c r="P574" s="29"/>
      <c r="Q574" s="4"/>
      <c r="V574" s="122"/>
      <c r="W574" s="122"/>
      <c r="X574" s="122"/>
      <c r="Y574" s="122"/>
      <c r="Z574" s="122"/>
      <c r="AA574" s="121"/>
      <c r="AB574" s="121"/>
      <c r="AC574" s="121"/>
      <c r="AD574" s="121"/>
      <c r="AE574" s="121"/>
      <c r="AF574" s="121"/>
      <c r="AG574" s="121"/>
      <c r="AH574" s="102"/>
      <c r="AI574" s="102"/>
      <c r="AJ574" s="102"/>
    </row>
    <row r="575" spans="2:36" s="2" customFormat="1" ht="12.75">
      <c r="B575" s="62"/>
      <c r="C575" s="62"/>
      <c r="D575" s="62"/>
      <c r="E575" s="62"/>
      <c r="F575" s="56"/>
      <c r="G575" s="62"/>
      <c r="H575" s="62"/>
      <c r="I575" s="62"/>
      <c r="J575" s="62"/>
      <c r="K575" s="62"/>
      <c r="N575" s="19"/>
      <c r="O575" s="19"/>
      <c r="P575" s="29"/>
      <c r="Q575" s="4"/>
      <c r="V575" s="122"/>
      <c r="W575" s="122"/>
      <c r="X575" s="122"/>
      <c r="Y575" s="122"/>
      <c r="Z575" s="122"/>
      <c r="AA575" s="121"/>
      <c r="AB575" s="121"/>
      <c r="AC575" s="121"/>
      <c r="AD575" s="121"/>
      <c r="AE575" s="121"/>
      <c r="AF575" s="121"/>
      <c r="AG575" s="121"/>
      <c r="AH575" s="102"/>
      <c r="AI575" s="102"/>
      <c r="AJ575" s="102"/>
    </row>
    <row r="576" spans="2:36" s="2" customFormat="1" ht="12.75">
      <c r="B576" s="62"/>
      <c r="C576" s="62"/>
      <c r="D576" s="62"/>
      <c r="E576" s="62"/>
      <c r="F576" s="56"/>
      <c r="G576" s="62"/>
      <c r="H576" s="62"/>
      <c r="I576" s="62"/>
      <c r="J576" s="62"/>
      <c r="K576" s="62"/>
      <c r="N576" s="19"/>
      <c r="O576" s="19"/>
      <c r="P576" s="29"/>
      <c r="Q576" s="4"/>
      <c r="V576" s="122"/>
      <c r="W576" s="122"/>
      <c r="X576" s="122"/>
      <c r="Y576" s="122"/>
      <c r="Z576" s="122"/>
      <c r="AA576" s="121"/>
      <c r="AB576" s="121"/>
      <c r="AC576" s="121"/>
      <c r="AD576" s="121"/>
      <c r="AE576" s="121"/>
      <c r="AF576" s="121"/>
      <c r="AG576" s="121"/>
      <c r="AH576" s="102"/>
      <c r="AI576" s="102"/>
      <c r="AJ576" s="102"/>
    </row>
    <row r="577" spans="2:36" s="2" customFormat="1" ht="12.75">
      <c r="B577" s="62"/>
      <c r="C577" s="62"/>
      <c r="D577" s="62"/>
      <c r="E577" s="62"/>
      <c r="F577" s="56"/>
      <c r="G577" s="62"/>
      <c r="H577" s="62"/>
      <c r="I577" s="62"/>
      <c r="J577" s="62"/>
      <c r="K577" s="62"/>
      <c r="N577" s="19"/>
      <c r="O577" s="19"/>
      <c r="P577" s="29"/>
      <c r="Q577" s="4"/>
      <c r="V577" s="122"/>
      <c r="W577" s="122"/>
      <c r="X577" s="122"/>
      <c r="Y577" s="122"/>
      <c r="Z577" s="122"/>
      <c r="AA577" s="121"/>
      <c r="AB577" s="121"/>
      <c r="AC577" s="121"/>
      <c r="AD577" s="121"/>
      <c r="AE577" s="121"/>
      <c r="AF577" s="121"/>
      <c r="AG577" s="121"/>
      <c r="AH577" s="102"/>
      <c r="AI577" s="102"/>
      <c r="AJ577" s="102"/>
    </row>
    <row r="578" spans="2:36" s="2" customFormat="1" ht="12.75">
      <c r="B578" s="62"/>
      <c r="C578" s="62"/>
      <c r="D578" s="62"/>
      <c r="E578" s="62"/>
      <c r="F578" s="56"/>
      <c r="G578" s="62"/>
      <c r="H578" s="62"/>
      <c r="I578" s="62"/>
      <c r="J578" s="62"/>
      <c r="K578" s="62"/>
      <c r="N578" s="19"/>
      <c r="O578" s="19"/>
      <c r="P578" s="29"/>
      <c r="Q578" s="4"/>
      <c r="V578" s="122"/>
      <c r="W578" s="122"/>
      <c r="X578" s="122"/>
      <c r="Y578" s="122"/>
      <c r="Z578" s="122"/>
      <c r="AA578" s="121"/>
      <c r="AB578" s="121"/>
      <c r="AC578" s="121"/>
      <c r="AD578" s="121"/>
      <c r="AE578" s="121"/>
      <c r="AF578" s="121"/>
      <c r="AG578" s="121"/>
      <c r="AH578" s="102"/>
      <c r="AI578" s="102"/>
      <c r="AJ578" s="102"/>
    </row>
    <row r="579" spans="2:36" s="2" customFormat="1" ht="12.75">
      <c r="B579" s="62"/>
      <c r="C579" s="62"/>
      <c r="D579" s="62"/>
      <c r="E579" s="62"/>
      <c r="F579" s="56"/>
      <c r="G579" s="62"/>
      <c r="H579" s="62"/>
      <c r="I579" s="62"/>
      <c r="J579" s="62"/>
      <c r="K579" s="62"/>
      <c r="N579" s="19"/>
      <c r="O579" s="19"/>
      <c r="P579" s="29"/>
      <c r="Q579" s="4"/>
      <c r="V579" s="122"/>
      <c r="W579" s="122"/>
      <c r="X579" s="122"/>
      <c r="Y579" s="122"/>
      <c r="Z579" s="122"/>
      <c r="AA579" s="121"/>
      <c r="AB579" s="121"/>
      <c r="AC579" s="121"/>
      <c r="AD579" s="121"/>
      <c r="AE579" s="121"/>
      <c r="AF579" s="121"/>
      <c r="AG579" s="121"/>
      <c r="AH579" s="102"/>
      <c r="AI579" s="102"/>
      <c r="AJ579" s="102"/>
    </row>
    <row r="580" spans="2:36" s="2" customFormat="1" ht="12.75">
      <c r="B580" s="62"/>
      <c r="C580" s="62"/>
      <c r="D580" s="62"/>
      <c r="E580" s="62"/>
      <c r="F580" s="56"/>
      <c r="G580" s="62"/>
      <c r="H580" s="62"/>
      <c r="I580" s="62"/>
      <c r="J580" s="62"/>
      <c r="K580" s="62"/>
      <c r="N580" s="19"/>
      <c r="O580" s="19"/>
      <c r="P580" s="29"/>
      <c r="Q580" s="4"/>
      <c r="V580" s="122"/>
      <c r="W580" s="122"/>
      <c r="X580" s="122"/>
      <c r="Y580" s="122"/>
      <c r="Z580" s="122"/>
      <c r="AA580" s="121"/>
      <c r="AB580" s="121"/>
      <c r="AC580" s="121"/>
      <c r="AD580" s="121"/>
      <c r="AE580" s="121"/>
      <c r="AF580" s="121"/>
      <c r="AG580" s="121"/>
      <c r="AH580" s="102"/>
      <c r="AI580" s="102"/>
      <c r="AJ580" s="102"/>
    </row>
    <row r="581" spans="2:36" s="2" customFormat="1" ht="12.75">
      <c r="B581" s="62"/>
      <c r="C581" s="62"/>
      <c r="D581" s="62"/>
      <c r="E581" s="62"/>
      <c r="F581" s="56"/>
      <c r="G581" s="62"/>
      <c r="H581" s="62"/>
      <c r="I581" s="62"/>
      <c r="J581" s="62"/>
      <c r="K581" s="62"/>
      <c r="N581" s="19"/>
      <c r="O581" s="19"/>
      <c r="P581" s="29"/>
      <c r="Q581" s="4"/>
      <c r="V581" s="122"/>
      <c r="W581" s="122"/>
      <c r="X581" s="122"/>
      <c r="Y581" s="122"/>
      <c r="Z581" s="122"/>
      <c r="AA581" s="121"/>
      <c r="AB581" s="121"/>
      <c r="AC581" s="121"/>
      <c r="AD581" s="121"/>
      <c r="AE581" s="121"/>
      <c r="AF581" s="121"/>
      <c r="AG581" s="121"/>
      <c r="AH581" s="102"/>
      <c r="AI581" s="102"/>
      <c r="AJ581" s="102"/>
    </row>
    <row r="582" spans="2:36" s="2" customFormat="1" ht="12.75">
      <c r="B582" s="62"/>
      <c r="C582" s="62"/>
      <c r="D582" s="62"/>
      <c r="E582" s="62"/>
      <c r="F582" s="56"/>
      <c r="G582" s="62"/>
      <c r="H582" s="62"/>
      <c r="I582" s="62"/>
      <c r="J582" s="62"/>
      <c r="K582" s="62"/>
      <c r="N582" s="19"/>
      <c r="O582" s="19"/>
      <c r="P582" s="29"/>
      <c r="Q582" s="4"/>
      <c r="V582" s="122"/>
      <c r="W582" s="122"/>
      <c r="X582" s="122"/>
      <c r="Y582" s="122"/>
      <c r="Z582" s="122"/>
      <c r="AA582" s="121"/>
      <c r="AB582" s="121"/>
      <c r="AC582" s="121"/>
      <c r="AD582" s="121"/>
      <c r="AE582" s="121"/>
      <c r="AF582" s="121"/>
      <c r="AG582" s="121"/>
      <c r="AH582" s="102"/>
      <c r="AI582" s="102"/>
      <c r="AJ582" s="102"/>
    </row>
    <row r="583" spans="2:36" s="2" customFormat="1" ht="12.75">
      <c r="B583" s="62"/>
      <c r="C583" s="62"/>
      <c r="D583" s="62"/>
      <c r="E583" s="62"/>
      <c r="F583" s="56"/>
      <c r="G583" s="62"/>
      <c r="H583" s="62"/>
      <c r="I583" s="62"/>
      <c r="J583" s="62"/>
      <c r="K583" s="62"/>
      <c r="N583" s="19"/>
      <c r="O583" s="19"/>
      <c r="P583" s="29"/>
      <c r="Q583" s="4"/>
      <c r="V583" s="122"/>
      <c r="W583" s="122"/>
      <c r="X583" s="122"/>
      <c r="Y583" s="122"/>
      <c r="Z583" s="122"/>
      <c r="AA583" s="121"/>
      <c r="AB583" s="121"/>
      <c r="AC583" s="121"/>
      <c r="AD583" s="121"/>
      <c r="AE583" s="121"/>
      <c r="AF583" s="121"/>
      <c r="AG583" s="121"/>
      <c r="AH583" s="102"/>
      <c r="AI583" s="102"/>
      <c r="AJ583" s="102"/>
    </row>
    <row r="584" spans="2:36" s="2" customFormat="1" ht="12.75">
      <c r="B584" s="62"/>
      <c r="C584" s="62"/>
      <c r="D584" s="62"/>
      <c r="E584" s="62"/>
      <c r="F584" s="56"/>
      <c r="G584" s="62"/>
      <c r="H584" s="62"/>
      <c r="I584" s="62"/>
      <c r="J584" s="62"/>
      <c r="K584" s="62"/>
      <c r="N584" s="19"/>
      <c r="O584" s="19"/>
      <c r="P584" s="29"/>
      <c r="Q584" s="4"/>
      <c r="V584" s="122"/>
      <c r="W584" s="122"/>
      <c r="X584" s="122"/>
      <c r="Y584" s="122"/>
      <c r="Z584" s="122"/>
      <c r="AA584" s="121"/>
      <c r="AB584" s="121"/>
      <c r="AC584" s="121"/>
      <c r="AD584" s="121"/>
      <c r="AE584" s="121"/>
      <c r="AF584" s="121"/>
      <c r="AG584" s="121"/>
      <c r="AH584" s="102"/>
      <c r="AI584" s="102"/>
      <c r="AJ584" s="102"/>
    </row>
    <row r="585" spans="2:36" s="2" customFormat="1" ht="12.75">
      <c r="B585" s="62"/>
      <c r="C585" s="62"/>
      <c r="D585" s="62"/>
      <c r="E585" s="62"/>
      <c r="F585" s="56"/>
      <c r="G585" s="62"/>
      <c r="H585" s="62"/>
      <c r="I585" s="62"/>
      <c r="J585" s="62"/>
      <c r="K585" s="62"/>
      <c r="N585" s="19"/>
      <c r="O585" s="19"/>
      <c r="P585" s="29"/>
      <c r="Q585" s="4"/>
      <c r="V585" s="122"/>
      <c r="W585" s="122"/>
      <c r="X585" s="122"/>
      <c r="Y585" s="122"/>
      <c r="Z585" s="122"/>
      <c r="AA585" s="121"/>
      <c r="AB585" s="121"/>
      <c r="AC585" s="121"/>
      <c r="AD585" s="121"/>
      <c r="AE585" s="121"/>
      <c r="AF585" s="121"/>
      <c r="AG585" s="121"/>
      <c r="AH585" s="102"/>
      <c r="AI585" s="102"/>
      <c r="AJ585" s="102"/>
    </row>
    <row r="586" spans="2:36" s="2" customFormat="1" ht="12.75">
      <c r="B586" s="62"/>
      <c r="C586" s="62"/>
      <c r="D586" s="62"/>
      <c r="E586" s="62"/>
      <c r="F586" s="56"/>
      <c r="G586" s="62"/>
      <c r="H586" s="62"/>
      <c r="I586" s="62"/>
      <c r="J586" s="62"/>
      <c r="K586" s="62"/>
      <c r="N586" s="19"/>
      <c r="O586" s="19"/>
      <c r="P586" s="29"/>
      <c r="Q586" s="4"/>
      <c r="V586" s="122"/>
      <c r="W586" s="122"/>
      <c r="X586" s="122"/>
      <c r="Y586" s="122"/>
      <c r="Z586" s="122"/>
      <c r="AA586" s="121"/>
      <c r="AB586" s="121"/>
      <c r="AC586" s="121"/>
      <c r="AD586" s="121"/>
      <c r="AE586" s="121"/>
      <c r="AF586" s="121"/>
      <c r="AG586" s="121"/>
      <c r="AH586" s="102"/>
      <c r="AI586" s="102"/>
      <c r="AJ586" s="102"/>
    </row>
    <row r="587" spans="2:36" s="2" customFormat="1" ht="12.75">
      <c r="B587" s="62"/>
      <c r="C587" s="62"/>
      <c r="D587" s="62"/>
      <c r="E587" s="62"/>
      <c r="F587" s="56"/>
      <c r="G587" s="62"/>
      <c r="H587" s="62"/>
      <c r="I587" s="62"/>
      <c r="J587" s="62"/>
      <c r="K587" s="62"/>
      <c r="N587" s="19"/>
      <c r="O587" s="19"/>
      <c r="P587" s="29"/>
      <c r="Q587" s="4"/>
      <c r="V587" s="122"/>
      <c r="W587" s="122"/>
      <c r="X587" s="122"/>
      <c r="Y587" s="122"/>
      <c r="Z587" s="122"/>
      <c r="AA587" s="121"/>
      <c r="AB587" s="121"/>
      <c r="AC587" s="121"/>
      <c r="AD587" s="121"/>
      <c r="AE587" s="121"/>
      <c r="AF587" s="121"/>
      <c r="AG587" s="121"/>
      <c r="AH587" s="102"/>
      <c r="AI587" s="102"/>
      <c r="AJ587" s="102"/>
    </row>
    <row r="588" spans="2:36" s="2" customFormat="1" ht="12.75">
      <c r="B588" s="62"/>
      <c r="C588" s="62"/>
      <c r="D588" s="62"/>
      <c r="E588" s="62"/>
      <c r="F588" s="56"/>
      <c r="G588" s="62"/>
      <c r="H588" s="62"/>
      <c r="I588" s="62"/>
      <c r="J588" s="62"/>
      <c r="K588" s="62"/>
      <c r="N588" s="19"/>
      <c r="O588" s="19"/>
      <c r="P588" s="29"/>
      <c r="Q588" s="4"/>
      <c r="V588" s="122"/>
      <c r="W588" s="122"/>
      <c r="X588" s="122"/>
      <c r="Y588" s="122"/>
      <c r="Z588" s="122"/>
      <c r="AA588" s="121"/>
      <c r="AB588" s="121"/>
      <c r="AC588" s="121"/>
      <c r="AD588" s="121"/>
      <c r="AE588" s="121"/>
      <c r="AF588" s="121"/>
      <c r="AG588" s="121"/>
      <c r="AH588" s="102"/>
      <c r="AI588" s="102"/>
      <c r="AJ588" s="102"/>
    </row>
    <row r="589" spans="2:36" s="2" customFormat="1" ht="12.75">
      <c r="B589" s="62"/>
      <c r="C589" s="62"/>
      <c r="D589" s="62"/>
      <c r="E589" s="62"/>
      <c r="F589" s="56"/>
      <c r="G589" s="62"/>
      <c r="H589" s="62"/>
      <c r="I589" s="62"/>
      <c r="J589" s="62"/>
      <c r="K589" s="62"/>
      <c r="N589" s="19"/>
      <c r="O589" s="19"/>
      <c r="P589" s="29"/>
      <c r="Q589" s="4"/>
      <c r="V589" s="122"/>
      <c r="W589" s="122"/>
      <c r="X589" s="122"/>
      <c r="Y589" s="122"/>
      <c r="Z589" s="122"/>
      <c r="AA589" s="121"/>
      <c r="AB589" s="121"/>
      <c r="AC589" s="121"/>
      <c r="AD589" s="121"/>
      <c r="AE589" s="121"/>
      <c r="AF589" s="121"/>
      <c r="AG589" s="121"/>
      <c r="AH589" s="102"/>
      <c r="AI589" s="102"/>
      <c r="AJ589" s="102"/>
    </row>
    <row r="590" spans="2:36" s="2" customFormat="1" ht="12.75">
      <c r="B590" s="62"/>
      <c r="C590" s="62"/>
      <c r="D590" s="62"/>
      <c r="E590" s="62"/>
      <c r="F590" s="56"/>
      <c r="G590" s="62"/>
      <c r="H590" s="62"/>
      <c r="I590" s="62"/>
      <c r="J590" s="62"/>
      <c r="K590" s="62"/>
      <c r="N590" s="19"/>
      <c r="O590" s="19"/>
      <c r="P590" s="29"/>
      <c r="Q590" s="4"/>
      <c r="V590" s="122"/>
      <c r="W590" s="122"/>
      <c r="X590" s="122"/>
      <c r="Y590" s="122"/>
      <c r="Z590" s="122"/>
      <c r="AA590" s="121"/>
      <c r="AB590" s="121"/>
      <c r="AC590" s="121"/>
      <c r="AD590" s="121"/>
      <c r="AE590" s="121"/>
      <c r="AF590" s="121"/>
      <c r="AG590" s="121"/>
      <c r="AH590" s="102"/>
      <c r="AI590" s="102"/>
      <c r="AJ590" s="102"/>
    </row>
    <row r="591" spans="2:36" s="2" customFormat="1" ht="12.75">
      <c r="B591" s="62"/>
      <c r="C591" s="62"/>
      <c r="D591" s="62"/>
      <c r="E591" s="62"/>
      <c r="F591" s="56"/>
      <c r="G591" s="62"/>
      <c r="H591" s="62"/>
      <c r="I591" s="62"/>
      <c r="J591" s="62"/>
      <c r="K591" s="62"/>
      <c r="N591" s="19"/>
      <c r="O591" s="19"/>
      <c r="P591" s="29"/>
      <c r="Q591" s="4"/>
      <c r="V591" s="122"/>
      <c r="W591" s="122"/>
      <c r="X591" s="122"/>
      <c r="Y591" s="122"/>
      <c r="Z591" s="122"/>
      <c r="AA591" s="121"/>
      <c r="AB591" s="121"/>
      <c r="AC591" s="121"/>
      <c r="AD591" s="121"/>
      <c r="AE591" s="121"/>
      <c r="AF591" s="121"/>
      <c r="AG591" s="121"/>
      <c r="AH591" s="102"/>
      <c r="AI591" s="102"/>
      <c r="AJ591" s="102"/>
    </row>
    <row r="592" spans="2:36" s="2" customFormat="1" ht="12.75">
      <c r="B592" s="62"/>
      <c r="C592" s="62"/>
      <c r="D592" s="62"/>
      <c r="E592" s="62"/>
      <c r="F592" s="56"/>
      <c r="G592" s="62"/>
      <c r="H592" s="62"/>
      <c r="I592" s="62"/>
      <c r="J592" s="62"/>
      <c r="K592" s="62"/>
      <c r="N592" s="19"/>
      <c r="O592" s="19"/>
      <c r="P592" s="29"/>
      <c r="Q592" s="4"/>
      <c r="V592" s="122"/>
      <c r="W592" s="122"/>
      <c r="X592" s="122"/>
      <c r="Y592" s="122"/>
      <c r="Z592" s="122"/>
      <c r="AA592" s="121"/>
      <c r="AB592" s="121"/>
      <c r="AC592" s="121"/>
      <c r="AD592" s="121"/>
      <c r="AE592" s="121"/>
      <c r="AF592" s="121"/>
      <c r="AG592" s="121"/>
      <c r="AH592" s="102"/>
      <c r="AI592" s="102"/>
      <c r="AJ592" s="102"/>
    </row>
    <row r="593" spans="2:36" s="2" customFormat="1" ht="12.75">
      <c r="B593" s="62"/>
      <c r="C593" s="62"/>
      <c r="D593" s="62"/>
      <c r="E593" s="62"/>
      <c r="F593" s="56"/>
      <c r="G593" s="62"/>
      <c r="H593" s="62"/>
      <c r="I593" s="62"/>
      <c r="J593" s="62"/>
      <c r="K593" s="62"/>
      <c r="N593" s="19"/>
      <c r="O593" s="19"/>
      <c r="P593" s="29"/>
      <c r="Q593" s="4"/>
      <c r="V593" s="122"/>
      <c r="W593" s="122"/>
      <c r="X593" s="122"/>
      <c r="Y593" s="122"/>
      <c r="Z593" s="122"/>
      <c r="AA593" s="121"/>
      <c r="AB593" s="121"/>
      <c r="AC593" s="121"/>
      <c r="AD593" s="121"/>
      <c r="AE593" s="121"/>
      <c r="AF593" s="121"/>
      <c r="AG593" s="121"/>
      <c r="AH593" s="102"/>
      <c r="AI593" s="102"/>
      <c r="AJ593" s="102"/>
    </row>
    <row r="594" spans="2:36" s="2" customFormat="1" ht="12.75">
      <c r="B594" s="62"/>
      <c r="C594" s="62"/>
      <c r="D594" s="62"/>
      <c r="E594" s="62"/>
      <c r="F594" s="56"/>
      <c r="G594" s="62"/>
      <c r="H594" s="62"/>
      <c r="I594" s="62"/>
      <c r="J594" s="62"/>
      <c r="K594" s="62"/>
      <c r="N594" s="19"/>
      <c r="O594" s="19"/>
      <c r="P594" s="29"/>
      <c r="Q594" s="4"/>
      <c r="V594" s="122"/>
      <c r="W594" s="122"/>
      <c r="X594" s="122"/>
      <c r="Y594" s="122"/>
      <c r="Z594" s="122"/>
      <c r="AA594" s="121"/>
      <c r="AB594" s="121"/>
      <c r="AC594" s="121"/>
      <c r="AD594" s="121"/>
      <c r="AE594" s="121"/>
      <c r="AF594" s="121"/>
      <c r="AG594" s="121"/>
      <c r="AH594" s="102"/>
      <c r="AI594" s="102"/>
      <c r="AJ594" s="102"/>
    </row>
    <row r="595" spans="2:36" s="2" customFormat="1" ht="12.75">
      <c r="B595" s="62"/>
      <c r="C595" s="62"/>
      <c r="D595" s="62"/>
      <c r="E595" s="62"/>
      <c r="F595" s="56"/>
      <c r="G595" s="62"/>
      <c r="H595" s="62"/>
      <c r="I595" s="62"/>
      <c r="J595" s="62"/>
      <c r="K595" s="62"/>
      <c r="N595" s="19"/>
      <c r="O595" s="19"/>
      <c r="P595" s="29"/>
      <c r="Q595" s="4"/>
      <c r="V595" s="122"/>
      <c r="W595" s="122"/>
      <c r="X595" s="122"/>
      <c r="Y595" s="122"/>
      <c r="Z595" s="122"/>
      <c r="AA595" s="121"/>
      <c r="AB595" s="121"/>
      <c r="AC595" s="121"/>
      <c r="AD595" s="121"/>
      <c r="AE595" s="121"/>
      <c r="AF595" s="121"/>
      <c r="AG595" s="121"/>
      <c r="AH595" s="102"/>
      <c r="AI595" s="102"/>
      <c r="AJ595" s="102"/>
    </row>
    <row r="596" spans="2:36" s="2" customFormat="1" ht="12.75">
      <c r="B596" s="62"/>
      <c r="C596" s="62"/>
      <c r="D596" s="62"/>
      <c r="E596" s="62"/>
      <c r="F596" s="56"/>
      <c r="G596" s="62"/>
      <c r="H596" s="62"/>
      <c r="I596" s="62"/>
      <c r="J596" s="62"/>
      <c r="K596" s="62"/>
      <c r="N596" s="19"/>
      <c r="O596" s="19"/>
      <c r="P596" s="29"/>
      <c r="Q596" s="4"/>
      <c r="V596" s="122"/>
      <c r="W596" s="122"/>
      <c r="X596" s="122"/>
      <c r="Y596" s="122"/>
      <c r="Z596" s="122"/>
      <c r="AA596" s="121"/>
      <c r="AB596" s="121"/>
      <c r="AC596" s="121"/>
      <c r="AD596" s="121"/>
      <c r="AE596" s="121"/>
      <c r="AF596" s="121"/>
      <c r="AG596" s="121"/>
      <c r="AH596" s="102"/>
      <c r="AI596" s="102"/>
      <c r="AJ596" s="102"/>
    </row>
    <row r="597" spans="2:36" s="2" customFormat="1" ht="12.75">
      <c r="B597" s="62"/>
      <c r="C597" s="62"/>
      <c r="D597" s="62"/>
      <c r="E597" s="62"/>
      <c r="F597" s="56"/>
      <c r="G597" s="62"/>
      <c r="H597" s="62"/>
      <c r="I597" s="62"/>
      <c r="J597" s="62"/>
      <c r="K597" s="62"/>
      <c r="N597" s="19"/>
      <c r="O597" s="19"/>
      <c r="P597" s="29"/>
      <c r="Q597" s="4"/>
      <c r="V597" s="122"/>
      <c r="W597" s="122"/>
      <c r="X597" s="122"/>
      <c r="Y597" s="122"/>
      <c r="Z597" s="122"/>
      <c r="AA597" s="121"/>
      <c r="AB597" s="121"/>
      <c r="AC597" s="121"/>
      <c r="AD597" s="121"/>
      <c r="AE597" s="121"/>
      <c r="AF597" s="121"/>
      <c r="AG597" s="121"/>
      <c r="AH597" s="102"/>
      <c r="AI597" s="102"/>
      <c r="AJ597" s="102"/>
    </row>
    <row r="598" spans="2:36" s="2" customFormat="1" ht="12.75">
      <c r="B598" s="62"/>
      <c r="C598" s="62"/>
      <c r="D598" s="62"/>
      <c r="E598" s="62"/>
      <c r="F598" s="56"/>
      <c r="G598" s="62"/>
      <c r="H598" s="62"/>
      <c r="I598" s="62"/>
      <c r="J598" s="62"/>
      <c r="K598" s="62"/>
      <c r="N598" s="19"/>
      <c r="O598" s="19"/>
      <c r="P598" s="29"/>
      <c r="Q598" s="4"/>
      <c r="V598" s="122"/>
      <c r="W598" s="122"/>
      <c r="X598" s="122"/>
      <c r="Y598" s="122"/>
      <c r="Z598" s="122"/>
      <c r="AA598" s="121"/>
      <c r="AB598" s="121"/>
      <c r="AC598" s="121"/>
      <c r="AD598" s="121"/>
      <c r="AE598" s="121"/>
      <c r="AF598" s="121"/>
      <c r="AG598" s="121"/>
      <c r="AH598" s="102"/>
      <c r="AI598" s="102"/>
      <c r="AJ598" s="102"/>
    </row>
    <row r="599" spans="2:36" s="2" customFormat="1" ht="12.75">
      <c r="B599" s="62"/>
      <c r="C599" s="62"/>
      <c r="D599" s="62"/>
      <c r="E599" s="62"/>
      <c r="F599" s="56"/>
      <c r="G599" s="62"/>
      <c r="H599" s="62"/>
      <c r="I599" s="62"/>
      <c r="J599" s="62"/>
      <c r="K599" s="62"/>
      <c r="N599" s="19"/>
      <c r="O599" s="19"/>
      <c r="P599" s="29"/>
      <c r="Q599" s="4"/>
      <c r="V599" s="122"/>
      <c r="W599" s="122"/>
      <c r="X599" s="122"/>
      <c r="Y599" s="122"/>
      <c r="Z599" s="122"/>
      <c r="AA599" s="121"/>
      <c r="AB599" s="121"/>
      <c r="AC599" s="121"/>
      <c r="AD599" s="121"/>
      <c r="AE599" s="121"/>
      <c r="AF599" s="121"/>
      <c r="AG599" s="121"/>
      <c r="AH599" s="102"/>
      <c r="AI599" s="102"/>
      <c r="AJ599" s="102"/>
    </row>
    <row r="600" spans="2:36" s="2" customFormat="1" ht="12.75">
      <c r="B600" s="62"/>
      <c r="C600" s="62"/>
      <c r="D600" s="62"/>
      <c r="E600" s="62"/>
      <c r="F600" s="56"/>
      <c r="G600" s="62"/>
      <c r="H600" s="62"/>
      <c r="I600" s="62"/>
      <c r="J600" s="62"/>
      <c r="K600" s="62"/>
      <c r="N600" s="19"/>
      <c r="O600" s="19"/>
      <c r="P600" s="29"/>
      <c r="Q600" s="4"/>
      <c r="V600" s="122"/>
      <c r="W600" s="122"/>
      <c r="X600" s="122"/>
      <c r="Y600" s="122"/>
      <c r="Z600" s="122"/>
      <c r="AA600" s="121"/>
      <c r="AB600" s="121"/>
      <c r="AC600" s="121"/>
      <c r="AD600" s="121"/>
      <c r="AE600" s="121"/>
      <c r="AF600" s="121"/>
      <c r="AG600" s="121"/>
      <c r="AH600" s="102"/>
      <c r="AI600" s="102"/>
      <c r="AJ600" s="102"/>
    </row>
    <row r="601" spans="2:36" s="2" customFormat="1" ht="12.75">
      <c r="B601" s="62"/>
      <c r="C601" s="62"/>
      <c r="D601" s="62"/>
      <c r="E601" s="62"/>
      <c r="F601" s="56"/>
      <c r="G601" s="62"/>
      <c r="H601" s="62"/>
      <c r="I601" s="62"/>
      <c r="J601" s="62"/>
      <c r="K601" s="62"/>
      <c r="N601" s="19"/>
      <c r="O601" s="19"/>
      <c r="P601" s="29"/>
      <c r="Q601" s="4"/>
      <c r="V601" s="122"/>
      <c r="W601" s="122"/>
      <c r="X601" s="122"/>
      <c r="Y601" s="122"/>
      <c r="Z601" s="122"/>
      <c r="AA601" s="121"/>
      <c r="AB601" s="121"/>
      <c r="AC601" s="121"/>
      <c r="AD601" s="121"/>
      <c r="AE601" s="121"/>
      <c r="AF601" s="121"/>
      <c r="AG601" s="121"/>
      <c r="AH601" s="102"/>
      <c r="AI601" s="102"/>
      <c r="AJ601" s="102"/>
    </row>
    <row r="602" spans="2:36" s="2" customFormat="1" ht="12.75">
      <c r="B602" s="62"/>
      <c r="C602" s="62"/>
      <c r="D602" s="62"/>
      <c r="E602" s="62"/>
      <c r="F602" s="56"/>
      <c r="G602" s="62"/>
      <c r="H602" s="62"/>
      <c r="I602" s="62"/>
      <c r="J602" s="62"/>
      <c r="K602" s="62"/>
      <c r="N602" s="19"/>
      <c r="O602" s="19"/>
      <c r="P602" s="29"/>
      <c r="Q602" s="4"/>
      <c r="V602" s="122"/>
      <c r="W602" s="122"/>
      <c r="X602" s="122"/>
      <c r="Y602" s="122"/>
      <c r="Z602" s="122"/>
      <c r="AA602" s="121"/>
      <c r="AB602" s="121"/>
      <c r="AC602" s="121"/>
      <c r="AD602" s="121"/>
      <c r="AE602" s="121"/>
      <c r="AF602" s="121"/>
      <c r="AG602" s="121"/>
      <c r="AH602" s="102"/>
      <c r="AI602" s="102"/>
      <c r="AJ602" s="102"/>
    </row>
    <row r="603" spans="2:36" s="2" customFormat="1" ht="12.75">
      <c r="B603" s="62"/>
      <c r="C603" s="62"/>
      <c r="D603" s="62"/>
      <c r="E603" s="62"/>
      <c r="F603" s="56"/>
      <c r="G603" s="62"/>
      <c r="H603" s="62"/>
      <c r="I603" s="62"/>
      <c r="J603" s="62"/>
      <c r="K603" s="62"/>
      <c r="N603" s="19"/>
      <c r="O603" s="19"/>
      <c r="P603" s="29"/>
      <c r="Q603" s="4"/>
      <c r="V603" s="122"/>
      <c r="W603" s="122"/>
      <c r="X603" s="122"/>
      <c r="Y603" s="122"/>
      <c r="Z603" s="122"/>
      <c r="AA603" s="121"/>
      <c r="AB603" s="121"/>
      <c r="AC603" s="121"/>
      <c r="AD603" s="121"/>
      <c r="AE603" s="121"/>
      <c r="AF603" s="121"/>
      <c r="AG603" s="121"/>
      <c r="AH603" s="102"/>
      <c r="AI603" s="102"/>
      <c r="AJ603" s="102"/>
    </row>
    <row r="604" spans="2:36" s="2" customFormat="1" ht="12.75">
      <c r="B604" s="62"/>
      <c r="C604" s="62"/>
      <c r="D604" s="62"/>
      <c r="E604" s="62"/>
      <c r="F604" s="56"/>
      <c r="G604" s="62"/>
      <c r="H604" s="62"/>
      <c r="I604" s="62"/>
      <c r="J604" s="62"/>
      <c r="K604" s="62"/>
      <c r="N604" s="19"/>
      <c r="O604" s="19"/>
      <c r="P604" s="29"/>
      <c r="Q604" s="4"/>
      <c r="V604" s="122"/>
      <c r="W604" s="122"/>
      <c r="X604" s="122"/>
      <c r="Y604" s="122"/>
      <c r="Z604" s="122"/>
      <c r="AA604" s="121"/>
      <c r="AB604" s="121"/>
      <c r="AC604" s="121"/>
      <c r="AD604" s="121"/>
      <c r="AE604" s="121"/>
      <c r="AF604" s="121"/>
      <c r="AG604" s="121"/>
      <c r="AH604" s="102"/>
      <c r="AI604" s="102"/>
      <c r="AJ604" s="102"/>
    </row>
    <row r="605" spans="2:36" s="2" customFormat="1" ht="12.75">
      <c r="B605" s="62"/>
      <c r="C605" s="62"/>
      <c r="D605" s="62"/>
      <c r="E605" s="62"/>
      <c r="F605" s="56"/>
      <c r="G605" s="62"/>
      <c r="H605" s="62"/>
      <c r="I605" s="62"/>
      <c r="J605" s="62"/>
      <c r="K605" s="62"/>
      <c r="N605" s="19"/>
      <c r="O605" s="19"/>
      <c r="P605" s="29"/>
      <c r="Q605" s="4"/>
      <c r="V605" s="122"/>
      <c r="W605" s="122"/>
      <c r="X605" s="122"/>
      <c r="Y605" s="122"/>
      <c r="Z605" s="122"/>
      <c r="AA605" s="121"/>
      <c r="AB605" s="121"/>
      <c r="AC605" s="121"/>
      <c r="AD605" s="121"/>
      <c r="AE605" s="121"/>
      <c r="AF605" s="121"/>
      <c r="AG605" s="121"/>
      <c r="AH605" s="102"/>
      <c r="AI605" s="102"/>
      <c r="AJ605" s="102"/>
    </row>
    <row r="606" spans="2:36" s="2" customFormat="1" ht="12.75">
      <c r="B606" s="62"/>
      <c r="C606" s="62"/>
      <c r="D606" s="62"/>
      <c r="E606" s="62"/>
      <c r="F606" s="56"/>
      <c r="G606" s="62"/>
      <c r="H606" s="62"/>
      <c r="I606" s="62"/>
      <c r="J606" s="62"/>
      <c r="K606" s="62"/>
      <c r="N606" s="19"/>
      <c r="O606" s="19"/>
      <c r="P606" s="29"/>
      <c r="Q606" s="4"/>
      <c r="V606" s="122"/>
      <c r="W606" s="122"/>
      <c r="X606" s="122"/>
      <c r="Y606" s="122"/>
      <c r="Z606" s="122"/>
      <c r="AA606" s="121"/>
      <c r="AB606" s="121"/>
      <c r="AC606" s="121"/>
      <c r="AD606" s="121"/>
      <c r="AE606" s="121"/>
      <c r="AF606" s="121"/>
      <c r="AG606" s="121"/>
      <c r="AH606" s="102"/>
      <c r="AI606" s="102"/>
      <c r="AJ606" s="102"/>
    </row>
    <row r="607" spans="2:36" s="2" customFormat="1" ht="12.75">
      <c r="B607" s="62"/>
      <c r="C607" s="62"/>
      <c r="D607" s="62"/>
      <c r="E607" s="62"/>
      <c r="F607" s="56"/>
      <c r="G607" s="62"/>
      <c r="H607" s="62"/>
      <c r="I607" s="62"/>
      <c r="J607" s="62"/>
      <c r="K607" s="62"/>
      <c r="N607" s="19"/>
      <c r="O607" s="19"/>
      <c r="P607" s="29"/>
      <c r="Q607" s="4"/>
      <c r="V607" s="122"/>
      <c r="W607" s="122"/>
      <c r="X607" s="122"/>
      <c r="Y607" s="122"/>
      <c r="Z607" s="122"/>
      <c r="AA607" s="121"/>
      <c r="AB607" s="121"/>
      <c r="AC607" s="121"/>
      <c r="AD607" s="121"/>
      <c r="AE607" s="121"/>
      <c r="AF607" s="121"/>
      <c r="AG607" s="121"/>
      <c r="AH607" s="102"/>
      <c r="AI607" s="102"/>
      <c r="AJ607" s="102"/>
    </row>
    <row r="608" spans="2:36" s="2" customFormat="1" ht="12.75">
      <c r="B608" s="62"/>
      <c r="C608" s="62"/>
      <c r="D608" s="62"/>
      <c r="E608" s="62"/>
      <c r="F608" s="56"/>
      <c r="G608" s="62"/>
      <c r="H608" s="62"/>
      <c r="I608" s="62"/>
      <c r="J608" s="62"/>
      <c r="K608" s="62"/>
      <c r="N608" s="19"/>
      <c r="O608" s="19"/>
      <c r="P608" s="29"/>
      <c r="Q608" s="4"/>
      <c r="V608" s="122"/>
      <c r="W608" s="122"/>
      <c r="X608" s="122"/>
      <c r="Y608" s="122"/>
      <c r="Z608" s="122"/>
      <c r="AA608" s="121"/>
      <c r="AB608" s="121"/>
      <c r="AC608" s="121"/>
      <c r="AD608" s="121"/>
      <c r="AE608" s="121"/>
      <c r="AF608" s="121"/>
      <c r="AG608" s="121"/>
      <c r="AH608" s="102"/>
      <c r="AI608" s="102"/>
      <c r="AJ608" s="102"/>
    </row>
    <row r="609" spans="2:36" s="2" customFormat="1" ht="12.75">
      <c r="B609" s="62"/>
      <c r="C609" s="62"/>
      <c r="D609" s="62"/>
      <c r="E609" s="62"/>
      <c r="F609" s="56"/>
      <c r="G609" s="62"/>
      <c r="H609" s="62"/>
      <c r="I609" s="62"/>
      <c r="J609" s="62"/>
      <c r="K609" s="62"/>
      <c r="N609" s="19"/>
      <c r="O609" s="19"/>
      <c r="P609" s="29"/>
      <c r="Q609" s="4"/>
      <c r="V609" s="122"/>
      <c r="W609" s="122"/>
      <c r="X609" s="122"/>
      <c r="Y609" s="122"/>
      <c r="Z609" s="122"/>
      <c r="AA609" s="121"/>
      <c r="AB609" s="121"/>
      <c r="AC609" s="121"/>
      <c r="AD609" s="121"/>
      <c r="AE609" s="121"/>
      <c r="AF609" s="121"/>
      <c r="AG609" s="121"/>
      <c r="AH609" s="102"/>
      <c r="AI609" s="102"/>
      <c r="AJ609" s="102"/>
    </row>
    <row r="610" spans="2:36" s="2" customFormat="1" ht="12.75">
      <c r="B610" s="62"/>
      <c r="C610" s="62"/>
      <c r="D610" s="62"/>
      <c r="E610" s="62"/>
      <c r="F610" s="56"/>
      <c r="G610" s="62"/>
      <c r="H610" s="62"/>
      <c r="I610" s="62"/>
      <c r="J610" s="62"/>
      <c r="K610" s="62"/>
      <c r="N610" s="19"/>
      <c r="O610" s="19"/>
      <c r="P610" s="29"/>
      <c r="Q610" s="4"/>
      <c r="V610" s="122"/>
      <c r="W610" s="122"/>
      <c r="X610" s="122"/>
      <c r="Y610" s="122"/>
      <c r="Z610" s="122"/>
      <c r="AA610" s="121"/>
      <c r="AB610" s="121"/>
      <c r="AC610" s="121"/>
      <c r="AD610" s="121"/>
      <c r="AE610" s="121"/>
      <c r="AF610" s="121"/>
      <c r="AG610" s="121"/>
      <c r="AH610" s="102"/>
      <c r="AI610" s="102"/>
      <c r="AJ610" s="102"/>
    </row>
    <row r="611" spans="2:36" s="2" customFormat="1" ht="12.75">
      <c r="B611" s="62"/>
      <c r="C611" s="62"/>
      <c r="D611" s="62"/>
      <c r="E611" s="62"/>
      <c r="F611" s="56"/>
      <c r="G611" s="62"/>
      <c r="H611" s="62"/>
      <c r="I611" s="62"/>
      <c r="J611" s="62"/>
      <c r="K611" s="62"/>
      <c r="N611" s="19"/>
      <c r="O611" s="19"/>
      <c r="P611" s="29"/>
      <c r="Q611" s="4"/>
      <c r="V611" s="122"/>
      <c r="W611" s="122"/>
      <c r="X611" s="122"/>
      <c r="Y611" s="122"/>
      <c r="Z611" s="122"/>
      <c r="AA611" s="121"/>
      <c r="AB611" s="121"/>
      <c r="AC611" s="121"/>
      <c r="AD611" s="121"/>
      <c r="AE611" s="121"/>
      <c r="AF611" s="121"/>
      <c r="AG611" s="121"/>
      <c r="AH611" s="102"/>
      <c r="AI611" s="102"/>
      <c r="AJ611" s="102"/>
    </row>
    <row r="612" spans="2:36" s="2" customFormat="1" ht="12.75">
      <c r="B612" s="62"/>
      <c r="C612" s="62"/>
      <c r="D612" s="62"/>
      <c r="E612" s="62"/>
      <c r="F612" s="56"/>
      <c r="G612" s="62"/>
      <c r="H612" s="62"/>
      <c r="I612" s="62"/>
      <c r="J612" s="62"/>
      <c r="K612" s="62"/>
      <c r="N612" s="19"/>
      <c r="O612" s="19"/>
      <c r="P612" s="29"/>
      <c r="Q612" s="4"/>
      <c r="V612" s="122"/>
      <c r="W612" s="122"/>
      <c r="X612" s="122"/>
      <c r="Y612" s="122"/>
      <c r="Z612" s="122"/>
      <c r="AA612" s="121"/>
      <c r="AB612" s="121"/>
      <c r="AC612" s="121"/>
      <c r="AD612" s="121"/>
      <c r="AE612" s="121"/>
      <c r="AF612" s="121"/>
      <c r="AG612" s="121"/>
      <c r="AH612" s="102"/>
      <c r="AI612" s="102"/>
      <c r="AJ612" s="102"/>
    </row>
    <row r="613" spans="2:36" s="2" customFormat="1" ht="12.75">
      <c r="B613" s="62"/>
      <c r="C613" s="62"/>
      <c r="D613" s="62"/>
      <c r="E613" s="62"/>
      <c r="F613" s="56"/>
      <c r="G613" s="62"/>
      <c r="H613" s="62"/>
      <c r="I613" s="62"/>
      <c r="J613" s="62"/>
      <c r="K613" s="62"/>
      <c r="N613" s="19"/>
      <c r="O613" s="19"/>
      <c r="P613" s="29"/>
      <c r="Q613" s="4"/>
      <c r="V613" s="122"/>
      <c r="W613" s="122"/>
      <c r="X613" s="122"/>
      <c r="Y613" s="122"/>
      <c r="Z613" s="122"/>
      <c r="AA613" s="121"/>
      <c r="AB613" s="121"/>
      <c r="AC613" s="121"/>
      <c r="AD613" s="121"/>
      <c r="AE613" s="121"/>
      <c r="AF613" s="121"/>
      <c r="AG613" s="121"/>
      <c r="AH613" s="102"/>
      <c r="AI613" s="102"/>
      <c r="AJ613" s="102"/>
    </row>
    <row r="614" spans="2:36" s="2" customFormat="1" ht="12.75">
      <c r="B614" s="62"/>
      <c r="C614" s="62"/>
      <c r="D614" s="62"/>
      <c r="E614" s="62"/>
      <c r="F614" s="56"/>
      <c r="G614" s="62"/>
      <c r="H614" s="62"/>
      <c r="I614" s="62"/>
      <c r="J614" s="62"/>
      <c r="K614" s="62"/>
      <c r="N614" s="19"/>
      <c r="O614" s="19"/>
      <c r="P614" s="29"/>
      <c r="Q614" s="4"/>
      <c r="V614" s="122"/>
      <c r="W614" s="122"/>
      <c r="X614" s="122"/>
      <c r="Y614" s="122"/>
      <c r="Z614" s="122"/>
      <c r="AA614" s="121"/>
      <c r="AB614" s="121"/>
      <c r="AC614" s="121"/>
      <c r="AD614" s="121"/>
      <c r="AE614" s="121"/>
      <c r="AF614" s="121"/>
      <c r="AG614" s="121"/>
      <c r="AH614" s="102"/>
      <c r="AI614" s="102"/>
      <c r="AJ614" s="102"/>
    </row>
    <row r="615" spans="2:36" s="2" customFormat="1" ht="12.75">
      <c r="B615" s="62"/>
      <c r="C615" s="62"/>
      <c r="D615" s="62"/>
      <c r="E615" s="62"/>
      <c r="F615" s="56"/>
      <c r="G615" s="62"/>
      <c r="H615" s="62"/>
      <c r="I615" s="62"/>
      <c r="J615" s="62"/>
      <c r="K615" s="62"/>
      <c r="N615" s="19"/>
      <c r="O615" s="19"/>
      <c r="P615" s="29"/>
      <c r="Q615" s="4"/>
      <c r="V615" s="122"/>
      <c r="W615" s="122"/>
      <c r="X615" s="122"/>
      <c r="Y615" s="122"/>
      <c r="Z615" s="122"/>
      <c r="AA615" s="121"/>
      <c r="AB615" s="121"/>
      <c r="AC615" s="121"/>
      <c r="AD615" s="121"/>
      <c r="AE615" s="121"/>
      <c r="AF615" s="121"/>
      <c r="AG615" s="121"/>
      <c r="AH615" s="102"/>
      <c r="AI615" s="102"/>
      <c r="AJ615" s="102"/>
    </row>
    <row r="616" spans="2:36" s="2" customFormat="1" ht="12.75">
      <c r="B616" s="62"/>
      <c r="C616" s="62"/>
      <c r="D616" s="62"/>
      <c r="E616" s="62"/>
      <c r="F616" s="56"/>
      <c r="G616" s="62"/>
      <c r="H616" s="62"/>
      <c r="I616" s="62"/>
      <c r="J616" s="62"/>
      <c r="K616" s="62"/>
      <c r="N616" s="19"/>
      <c r="O616" s="19"/>
      <c r="P616" s="29"/>
      <c r="Q616" s="4"/>
      <c r="V616" s="122"/>
      <c r="W616" s="122"/>
      <c r="X616" s="122"/>
      <c r="Y616" s="122"/>
      <c r="Z616" s="122"/>
      <c r="AA616" s="121"/>
      <c r="AB616" s="121"/>
      <c r="AC616" s="121"/>
      <c r="AD616" s="121"/>
      <c r="AE616" s="121"/>
      <c r="AF616" s="121"/>
      <c r="AG616" s="121"/>
      <c r="AH616" s="102"/>
      <c r="AI616" s="102"/>
      <c r="AJ616" s="102"/>
    </row>
    <row r="617" spans="2:36" s="2" customFormat="1" ht="12.75">
      <c r="B617" s="62"/>
      <c r="C617" s="62"/>
      <c r="D617" s="62"/>
      <c r="E617" s="62"/>
      <c r="F617" s="56"/>
      <c r="G617" s="62"/>
      <c r="H617" s="62"/>
      <c r="I617" s="62"/>
      <c r="J617" s="62"/>
      <c r="K617" s="62"/>
      <c r="N617" s="19"/>
      <c r="O617" s="19"/>
      <c r="P617" s="29"/>
      <c r="Q617" s="4"/>
      <c r="V617" s="122"/>
      <c r="W617" s="122"/>
      <c r="X617" s="122"/>
      <c r="Y617" s="122"/>
      <c r="Z617" s="122"/>
      <c r="AA617" s="121"/>
      <c r="AB617" s="121"/>
      <c r="AC617" s="121"/>
      <c r="AD617" s="121"/>
      <c r="AE617" s="121"/>
      <c r="AF617" s="121"/>
      <c r="AG617" s="121"/>
      <c r="AH617" s="102"/>
      <c r="AI617" s="102"/>
      <c r="AJ617" s="102"/>
    </row>
    <row r="618" spans="2:36" s="2" customFormat="1" ht="12.75">
      <c r="B618" s="62"/>
      <c r="C618" s="62"/>
      <c r="D618" s="62"/>
      <c r="E618" s="62"/>
      <c r="F618" s="56"/>
      <c r="G618" s="62"/>
      <c r="H618" s="62"/>
      <c r="I618" s="62"/>
      <c r="J618" s="62"/>
      <c r="K618" s="62"/>
      <c r="N618" s="19"/>
      <c r="O618" s="19"/>
      <c r="P618" s="29"/>
      <c r="Q618" s="4"/>
      <c r="V618" s="122"/>
      <c r="W618" s="122"/>
      <c r="X618" s="122"/>
      <c r="Y618" s="122"/>
      <c r="Z618" s="122"/>
      <c r="AA618" s="121"/>
      <c r="AB618" s="121"/>
      <c r="AC618" s="121"/>
      <c r="AD618" s="121"/>
      <c r="AE618" s="121"/>
      <c r="AF618" s="121"/>
      <c r="AG618" s="121"/>
      <c r="AH618" s="102"/>
      <c r="AI618" s="102"/>
      <c r="AJ618" s="102"/>
    </row>
    <row r="619" spans="2:36" s="2" customFormat="1" ht="12.75">
      <c r="B619" s="62"/>
      <c r="C619" s="62"/>
      <c r="D619" s="62"/>
      <c r="E619" s="62"/>
      <c r="F619" s="56"/>
      <c r="G619" s="62"/>
      <c r="H619" s="62"/>
      <c r="I619" s="62"/>
      <c r="J619" s="62"/>
      <c r="K619" s="62"/>
      <c r="N619" s="19"/>
      <c r="O619" s="19"/>
      <c r="P619" s="29"/>
      <c r="Q619" s="4"/>
      <c r="V619" s="122"/>
      <c r="W619" s="122"/>
      <c r="X619" s="122"/>
      <c r="Y619" s="122"/>
      <c r="Z619" s="122"/>
      <c r="AA619" s="121"/>
      <c r="AB619" s="121"/>
      <c r="AC619" s="121"/>
      <c r="AD619" s="121"/>
      <c r="AE619" s="121"/>
      <c r="AF619" s="121"/>
      <c r="AG619" s="121"/>
      <c r="AH619" s="102"/>
      <c r="AI619" s="102"/>
      <c r="AJ619" s="102"/>
    </row>
    <row r="620" spans="2:36" s="2" customFormat="1" ht="12.75">
      <c r="B620" s="62"/>
      <c r="C620" s="62"/>
      <c r="D620" s="62"/>
      <c r="E620" s="62"/>
      <c r="F620" s="56"/>
      <c r="G620" s="62"/>
      <c r="H620" s="62"/>
      <c r="I620" s="62"/>
      <c r="J620" s="62"/>
      <c r="K620" s="62"/>
      <c r="N620" s="19"/>
      <c r="O620" s="19"/>
      <c r="P620" s="29"/>
      <c r="Q620" s="4"/>
      <c r="V620" s="122"/>
      <c r="W620" s="122"/>
      <c r="X620" s="122"/>
      <c r="Y620" s="122"/>
      <c r="Z620" s="122"/>
      <c r="AA620" s="121"/>
      <c r="AB620" s="121"/>
      <c r="AC620" s="121"/>
      <c r="AD620" s="121"/>
      <c r="AE620" s="121"/>
      <c r="AF620" s="121"/>
      <c r="AG620" s="121"/>
      <c r="AH620" s="102"/>
      <c r="AI620" s="102"/>
      <c r="AJ620" s="102"/>
    </row>
    <row r="621" spans="2:36" s="2" customFormat="1" ht="12.75">
      <c r="B621" s="62"/>
      <c r="C621" s="62"/>
      <c r="D621" s="62"/>
      <c r="E621" s="62"/>
      <c r="F621" s="56"/>
      <c r="G621" s="62"/>
      <c r="H621" s="62"/>
      <c r="I621" s="62"/>
      <c r="J621" s="62"/>
      <c r="K621" s="62"/>
      <c r="N621" s="19"/>
      <c r="O621" s="19"/>
      <c r="P621" s="29"/>
      <c r="Q621" s="4"/>
      <c r="V621" s="122"/>
      <c r="W621" s="122"/>
      <c r="X621" s="122"/>
      <c r="Y621" s="122"/>
      <c r="Z621" s="122"/>
      <c r="AA621" s="121"/>
      <c r="AB621" s="121"/>
      <c r="AC621" s="121"/>
      <c r="AD621" s="121"/>
      <c r="AE621" s="121"/>
      <c r="AF621" s="121"/>
      <c r="AG621" s="121"/>
      <c r="AH621" s="102"/>
      <c r="AI621" s="102"/>
      <c r="AJ621" s="102"/>
    </row>
    <row r="622" spans="2:36" s="2" customFormat="1" ht="12.75">
      <c r="B622" s="62"/>
      <c r="C622" s="62"/>
      <c r="D622" s="62"/>
      <c r="E622" s="62"/>
      <c r="F622" s="56"/>
      <c r="G622" s="62"/>
      <c r="H622" s="62"/>
      <c r="I622" s="62"/>
      <c r="J622" s="62"/>
      <c r="K622" s="62"/>
      <c r="N622" s="19"/>
      <c r="O622" s="19"/>
      <c r="P622" s="29"/>
      <c r="Q622" s="4"/>
      <c r="V622" s="122"/>
      <c r="W622" s="122"/>
      <c r="X622" s="122"/>
      <c r="Y622" s="122"/>
      <c r="Z622" s="122"/>
      <c r="AA622" s="121"/>
      <c r="AB622" s="121"/>
      <c r="AC622" s="121"/>
      <c r="AD622" s="121"/>
      <c r="AE622" s="121"/>
      <c r="AF622" s="121"/>
      <c r="AG622" s="121"/>
      <c r="AH622" s="102"/>
      <c r="AI622" s="102"/>
      <c r="AJ622" s="102"/>
    </row>
    <row r="623" spans="2:36" s="2" customFormat="1" ht="12.75">
      <c r="B623" s="62"/>
      <c r="C623" s="62"/>
      <c r="D623" s="62"/>
      <c r="E623" s="62"/>
      <c r="F623" s="56"/>
      <c r="G623" s="62"/>
      <c r="H623" s="62"/>
      <c r="I623" s="62"/>
      <c r="J623" s="62"/>
      <c r="K623" s="62"/>
      <c r="N623" s="19"/>
      <c r="O623" s="19"/>
      <c r="P623" s="29"/>
      <c r="Q623" s="4"/>
      <c r="V623" s="122"/>
      <c r="W623" s="122"/>
      <c r="X623" s="122"/>
      <c r="Y623" s="122"/>
      <c r="Z623" s="122"/>
      <c r="AA623" s="121"/>
      <c r="AB623" s="121"/>
      <c r="AC623" s="121"/>
      <c r="AD623" s="121"/>
      <c r="AE623" s="121"/>
      <c r="AF623" s="121"/>
      <c r="AG623" s="121"/>
      <c r="AH623" s="102"/>
      <c r="AI623" s="102"/>
      <c r="AJ623" s="102"/>
    </row>
    <row r="624" spans="2:36" s="2" customFormat="1" ht="12.75">
      <c r="B624" s="62"/>
      <c r="C624" s="62"/>
      <c r="D624" s="62"/>
      <c r="E624" s="62"/>
      <c r="F624" s="56"/>
      <c r="G624" s="62"/>
      <c r="H624" s="62"/>
      <c r="I624" s="62"/>
      <c r="J624" s="62"/>
      <c r="K624" s="62"/>
      <c r="N624" s="19"/>
      <c r="O624" s="19"/>
      <c r="P624" s="29"/>
      <c r="Q624" s="4"/>
      <c r="V624" s="122"/>
      <c r="W624" s="122"/>
      <c r="X624" s="122"/>
      <c r="Y624" s="122"/>
      <c r="Z624" s="122"/>
      <c r="AA624" s="121"/>
      <c r="AB624" s="121"/>
      <c r="AC624" s="121"/>
      <c r="AD624" s="121"/>
      <c r="AE624" s="121"/>
      <c r="AF624" s="121"/>
      <c r="AG624" s="121"/>
      <c r="AH624" s="102"/>
      <c r="AI624" s="102"/>
      <c r="AJ624" s="102"/>
    </row>
    <row r="625" spans="2:36" s="2" customFormat="1" ht="12.75">
      <c r="B625" s="62"/>
      <c r="C625" s="62"/>
      <c r="D625" s="62"/>
      <c r="E625" s="62"/>
      <c r="F625" s="56"/>
      <c r="G625" s="62"/>
      <c r="H625" s="62"/>
      <c r="I625" s="62"/>
      <c r="J625" s="62"/>
      <c r="K625" s="62"/>
      <c r="N625" s="19"/>
      <c r="O625" s="19"/>
      <c r="P625" s="29"/>
      <c r="Q625" s="4"/>
      <c r="V625" s="122"/>
      <c r="W625" s="122"/>
      <c r="X625" s="122"/>
      <c r="Y625" s="122"/>
      <c r="Z625" s="122"/>
      <c r="AA625" s="121"/>
      <c r="AB625" s="121"/>
      <c r="AC625" s="121"/>
      <c r="AD625" s="121"/>
      <c r="AE625" s="121"/>
      <c r="AF625" s="121"/>
      <c r="AG625" s="121"/>
      <c r="AH625" s="102"/>
      <c r="AI625" s="102"/>
      <c r="AJ625" s="102"/>
    </row>
    <row r="626" spans="2:36" s="2" customFormat="1" ht="12.75">
      <c r="B626" s="62"/>
      <c r="C626" s="62"/>
      <c r="D626" s="62"/>
      <c r="E626" s="62"/>
      <c r="F626" s="56"/>
      <c r="G626" s="62"/>
      <c r="H626" s="62"/>
      <c r="I626" s="62"/>
      <c r="J626" s="62"/>
      <c r="K626" s="62"/>
      <c r="N626" s="19"/>
      <c r="O626" s="19"/>
      <c r="P626" s="29"/>
      <c r="Q626" s="4"/>
      <c r="V626" s="122"/>
      <c r="W626" s="122"/>
      <c r="X626" s="122"/>
      <c r="Y626" s="122"/>
      <c r="Z626" s="122"/>
      <c r="AA626" s="121"/>
      <c r="AB626" s="121"/>
      <c r="AC626" s="121"/>
      <c r="AD626" s="121"/>
      <c r="AE626" s="121"/>
      <c r="AF626" s="121"/>
      <c r="AG626" s="121"/>
      <c r="AH626" s="102"/>
      <c r="AI626" s="102"/>
      <c r="AJ626" s="102"/>
    </row>
    <row r="627" spans="2:36" s="2" customFormat="1" ht="12.75">
      <c r="B627" s="62"/>
      <c r="C627" s="62"/>
      <c r="D627" s="62"/>
      <c r="E627" s="62"/>
      <c r="F627" s="56"/>
      <c r="G627" s="62"/>
      <c r="H627" s="62"/>
      <c r="I627" s="62"/>
      <c r="J627" s="62"/>
      <c r="K627" s="62"/>
      <c r="N627" s="19"/>
      <c r="O627" s="19"/>
      <c r="P627" s="29"/>
      <c r="Q627" s="4"/>
      <c r="V627" s="122"/>
      <c r="W627" s="122"/>
      <c r="X627" s="122"/>
      <c r="Y627" s="122"/>
      <c r="Z627" s="122"/>
      <c r="AA627" s="121"/>
      <c r="AB627" s="121"/>
      <c r="AC627" s="121"/>
      <c r="AD627" s="121"/>
      <c r="AE627" s="121"/>
      <c r="AF627" s="121"/>
      <c r="AG627" s="121"/>
      <c r="AH627" s="102"/>
      <c r="AI627" s="102"/>
      <c r="AJ627" s="102"/>
    </row>
    <row r="628" spans="2:36" s="2" customFormat="1" ht="12.75">
      <c r="B628" s="62"/>
      <c r="C628" s="62"/>
      <c r="D628" s="62"/>
      <c r="E628" s="62"/>
      <c r="F628" s="56"/>
      <c r="G628" s="62"/>
      <c r="H628" s="62"/>
      <c r="I628" s="62"/>
      <c r="J628" s="62"/>
      <c r="K628" s="62"/>
      <c r="N628" s="19"/>
      <c r="O628" s="19"/>
      <c r="P628" s="29"/>
      <c r="Q628" s="4"/>
      <c r="V628" s="122"/>
      <c r="W628" s="122"/>
      <c r="X628" s="122"/>
      <c r="Y628" s="122"/>
      <c r="Z628" s="122"/>
      <c r="AA628" s="121"/>
      <c r="AB628" s="121"/>
      <c r="AC628" s="121"/>
      <c r="AD628" s="121"/>
      <c r="AE628" s="121"/>
      <c r="AF628" s="121"/>
      <c r="AG628" s="121"/>
      <c r="AH628" s="102"/>
      <c r="AI628" s="102"/>
      <c r="AJ628" s="102"/>
    </row>
    <row r="629" spans="2:36" s="2" customFormat="1" ht="12.75">
      <c r="B629" s="62"/>
      <c r="C629" s="62"/>
      <c r="D629" s="62"/>
      <c r="E629" s="62"/>
      <c r="F629" s="56"/>
      <c r="G629" s="62"/>
      <c r="H629" s="62"/>
      <c r="I629" s="62"/>
      <c r="J629" s="62"/>
      <c r="K629" s="62"/>
      <c r="N629" s="19"/>
      <c r="O629" s="19"/>
      <c r="P629" s="29"/>
      <c r="Q629" s="4"/>
      <c r="V629" s="122"/>
      <c r="W629" s="122"/>
      <c r="X629" s="122"/>
      <c r="Y629" s="122"/>
      <c r="Z629" s="122"/>
      <c r="AA629" s="121"/>
      <c r="AB629" s="121"/>
      <c r="AC629" s="121"/>
      <c r="AD629" s="121"/>
      <c r="AE629" s="121"/>
      <c r="AF629" s="121"/>
      <c r="AG629" s="121"/>
      <c r="AH629" s="102"/>
      <c r="AI629" s="102"/>
      <c r="AJ629" s="102"/>
    </row>
    <row r="630" spans="2:36" s="2" customFormat="1" ht="12.75">
      <c r="B630" s="62"/>
      <c r="C630" s="62"/>
      <c r="D630" s="62"/>
      <c r="E630" s="62"/>
      <c r="F630" s="56"/>
      <c r="G630" s="62"/>
      <c r="H630" s="62"/>
      <c r="I630" s="62"/>
      <c r="J630" s="62"/>
      <c r="K630" s="62"/>
      <c r="N630" s="19"/>
      <c r="O630" s="19"/>
      <c r="P630" s="29"/>
      <c r="Q630" s="4"/>
      <c r="V630" s="122"/>
      <c r="W630" s="122"/>
      <c r="X630" s="122"/>
      <c r="Y630" s="122"/>
      <c r="Z630" s="122"/>
      <c r="AA630" s="121"/>
      <c r="AB630" s="121"/>
      <c r="AC630" s="121"/>
      <c r="AD630" s="121"/>
      <c r="AE630" s="121"/>
      <c r="AF630" s="121"/>
      <c r="AG630" s="121"/>
      <c r="AH630" s="102"/>
      <c r="AI630" s="102"/>
      <c r="AJ630" s="102"/>
    </row>
    <row r="631" spans="2:36" s="2" customFormat="1" ht="12.75">
      <c r="B631" s="62"/>
      <c r="C631" s="62"/>
      <c r="D631" s="62"/>
      <c r="E631" s="62"/>
      <c r="F631" s="56"/>
      <c r="G631" s="62"/>
      <c r="H631" s="62"/>
      <c r="I631" s="62"/>
      <c r="J631" s="62"/>
      <c r="K631" s="62"/>
      <c r="N631" s="19"/>
      <c r="O631" s="19"/>
      <c r="P631" s="29"/>
      <c r="Q631" s="4"/>
      <c r="V631" s="122"/>
      <c r="W631" s="122"/>
      <c r="X631" s="122"/>
      <c r="Y631" s="122"/>
      <c r="Z631" s="122"/>
      <c r="AA631" s="121"/>
      <c r="AB631" s="121"/>
      <c r="AC631" s="121"/>
      <c r="AD631" s="121"/>
      <c r="AE631" s="121"/>
      <c r="AF631" s="121"/>
      <c r="AG631" s="121"/>
      <c r="AH631" s="102"/>
      <c r="AI631" s="102"/>
      <c r="AJ631" s="102"/>
    </row>
    <row r="632" spans="2:36" s="2" customFormat="1" ht="12.75">
      <c r="B632" s="62"/>
      <c r="C632" s="62"/>
      <c r="D632" s="62"/>
      <c r="E632" s="62"/>
      <c r="F632" s="56"/>
      <c r="G632" s="62"/>
      <c r="H632" s="62"/>
      <c r="I632" s="62"/>
      <c r="J632" s="62"/>
      <c r="K632" s="62"/>
      <c r="N632" s="19"/>
      <c r="O632" s="19"/>
      <c r="P632" s="29"/>
      <c r="Q632" s="4"/>
      <c r="V632" s="122"/>
      <c r="W632" s="122"/>
      <c r="X632" s="122"/>
      <c r="Y632" s="122"/>
      <c r="Z632" s="122"/>
      <c r="AA632" s="121"/>
      <c r="AB632" s="121"/>
      <c r="AC632" s="121"/>
      <c r="AD632" s="121"/>
      <c r="AE632" s="121"/>
      <c r="AF632" s="121"/>
      <c r="AG632" s="121"/>
      <c r="AH632" s="102"/>
      <c r="AI632" s="102"/>
      <c r="AJ632" s="102"/>
    </row>
    <row r="633" spans="2:36" s="2" customFormat="1" ht="12.75">
      <c r="B633" s="62"/>
      <c r="C633" s="62"/>
      <c r="D633" s="62"/>
      <c r="E633" s="62"/>
      <c r="F633" s="56"/>
      <c r="G633" s="62"/>
      <c r="H633" s="62"/>
      <c r="I633" s="62"/>
      <c r="J633" s="62"/>
      <c r="K633" s="62"/>
      <c r="N633" s="19"/>
      <c r="O633" s="19"/>
      <c r="P633" s="29"/>
      <c r="Q633" s="4"/>
      <c r="V633" s="122"/>
      <c r="W633" s="122"/>
      <c r="X633" s="122"/>
      <c r="Y633" s="122"/>
      <c r="Z633" s="122"/>
      <c r="AA633" s="121"/>
      <c r="AB633" s="121"/>
      <c r="AC633" s="121"/>
      <c r="AD633" s="121"/>
      <c r="AE633" s="121"/>
      <c r="AF633" s="121"/>
      <c r="AG633" s="121"/>
      <c r="AH633" s="102"/>
      <c r="AI633" s="102"/>
      <c r="AJ633" s="102"/>
    </row>
    <row r="634" spans="2:36" s="2" customFormat="1" ht="12.75">
      <c r="B634" s="62"/>
      <c r="C634" s="62"/>
      <c r="D634" s="62"/>
      <c r="E634" s="62"/>
      <c r="F634" s="56"/>
      <c r="G634" s="62"/>
      <c r="H634" s="62"/>
      <c r="I634" s="62"/>
      <c r="J634" s="62"/>
      <c r="K634" s="62"/>
      <c r="N634" s="19"/>
      <c r="O634" s="19"/>
      <c r="P634" s="29"/>
      <c r="Q634" s="4"/>
      <c r="V634" s="122"/>
      <c r="W634" s="122"/>
      <c r="X634" s="122"/>
      <c r="Y634" s="122"/>
      <c r="Z634" s="122"/>
      <c r="AA634" s="121"/>
      <c r="AB634" s="121"/>
      <c r="AC634" s="121"/>
      <c r="AD634" s="121"/>
      <c r="AE634" s="121"/>
      <c r="AF634" s="121"/>
      <c r="AG634" s="121"/>
      <c r="AH634" s="102"/>
      <c r="AI634" s="102"/>
      <c r="AJ634" s="102"/>
    </row>
    <row r="635" spans="2:36" s="2" customFormat="1" ht="12.75">
      <c r="B635" s="62"/>
      <c r="C635" s="62"/>
      <c r="D635" s="62"/>
      <c r="E635" s="62"/>
      <c r="F635" s="56"/>
      <c r="G635" s="62"/>
      <c r="H635" s="62"/>
      <c r="I635" s="62"/>
      <c r="J635" s="62"/>
      <c r="K635" s="62"/>
      <c r="N635" s="19"/>
      <c r="O635" s="19"/>
      <c r="P635" s="29"/>
      <c r="Q635" s="4"/>
      <c r="V635" s="122"/>
      <c r="W635" s="122"/>
      <c r="X635" s="122"/>
      <c r="Y635" s="122"/>
      <c r="Z635" s="122"/>
      <c r="AA635" s="121"/>
      <c r="AB635" s="121"/>
      <c r="AC635" s="121"/>
      <c r="AD635" s="121"/>
      <c r="AE635" s="121"/>
      <c r="AF635" s="121"/>
      <c r="AG635" s="121"/>
      <c r="AH635" s="102"/>
      <c r="AI635" s="102"/>
      <c r="AJ635" s="102"/>
    </row>
    <row r="636" spans="2:36" s="2" customFormat="1" ht="12.75">
      <c r="B636" s="62"/>
      <c r="C636" s="62"/>
      <c r="D636" s="62"/>
      <c r="E636" s="62"/>
      <c r="F636" s="56"/>
      <c r="G636" s="62"/>
      <c r="H636" s="62"/>
      <c r="I636" s="62"/>
      <c r="J636" s="62"/>
      <c r="K636" s="62"/>
      <c r="N636" s="19"/>
      <c r="O636" s="19"/>
      <c r="P636" s="29"/>
      <c r="Q636" s="4"/>
      <c r="V636" s="122"/>
      <c r="W636" s="122"/>
      <c r="X636" s="122"/>
      <c r="Y636" s="122"/>
      <c r="Z636" s="122"/>
      <c r="AA636" s="121"/>
      <c r="AB636" s="121"/>
      <c r="AC636" s="121"/>
      <c r="AD636" s="121"/>
      <c r="AE636" s="121"/>
      <c r="AF636" s="121"/>
      <c r="AG636" s="121"/>
      <c r="AH636" s="102"/>
      <c r="AI636" s="102"/>
      <c r="AJ636" s="102"/>
    </row>
    <row r="637" spans="2:36" s="2" customFormat="1" ht="12.75">
      <c r="B637" s="62"/>
      <c r="C637" s="62"/>
      <c r="D637" s="62"/>
      <c r="E637" s="62"/>
      <c r="F637" s="56"/>
      <c r="G637" s="62"/>
      <c r="H637" s="62"/>
      <c r="I637" s="62"/>
      <c r="J637" s="62"/>
      <c r="K637" s="62"/>
      <c r="N637" s="19"/>
      <c r="O637" s="19"/>
      <c r="P637" s="29"/>
      <c r="Q637" s="4"/>
      <c r="V637" s="122"/>
      <c r="W637" s="122"/>
      <c r="X637" s="122"/>
      <c r="Y637" s="122"/>
      <c r="Z637" s="122"/>
      <c r="AA637" s="121"/>
      <c r="AB637" s="121"/>
      <c r="AC637" s="121"/>
      <c r="AD637" s="121"/>
      <c r="AE637" s="121"/>
      <c r="AF637" s="121"/>
      <c r="AG637" s="121"/>
      <c r="AH637" s="102"/>
      <c r="AI637" s="102"/>
      <c r="AJ637" s="102"/>
    </row>
    <row r="638" spans="2:36" s="2" customFormat="1" ht="12.75">
      <c r="B638" s="62"/>
      <c r="C638" s="62"/>
      <c r="D638" s="62"/>
      <c r="E638" s="62"/>
      <c r="F638" s="56"/>
      <c r="G638" s="62"/>
      <c r="H638" s="62"/>
      <c r="I638" s="62"/>
      <c r="J638" s="62"/>
      <c r="K638" s="62"/>
      <c r="N638" s="19"/>
      <c r="O638" s="19"/>
      <c r="P638" s="29"/>
      <c r="Q638" s="4"/>
      <c r="V638" s="122"/>
      <c r="W638" s="122"/>
      <c r="X638" s="122"/>
      <c r="Y638" s="122"/>
      <c r="Z638" s="122"/>
      <c r="AA638" s="121"/>
      <c r="AB638" s="121"/>
      <c r="AC638" s="121"/>
      <c r="AD638" s="121"/>
      <c r="AE638" s="121"/>
      <c r="AF638" s="121"/>
      <c r="AG638" s="121"/>
      <c r="AH638" s="102"/>
      <c r="AI638" s="102"/>
      <c r="AJ638" s="102"/>
    </row>
    <row r="639" spans="2:36" s="2" customFormat="1" ht="12.75">
      <c r="B639" s="62"/>
      <c r="C639" s="62"/>
      <c r="D639" s="62"/>
      <c r="E639" s="62"/>
      <c r="F639" s="56"/>
      <c r="G639" s="62"/>
      <c r="H639" s="62"/>
      <c r="I639" s="62"/>
      <c r="J639" s="62"/>
      <c r="K639" s="62"/>
      <c r="N639" s="19"/>
      <c r="O639" s="19"/>
      <c r="P639" s="29"/>
      <c r="Q639" s="4"/>
      <c r="V639" s="122"/>
      <c r="W639" s="122"/>
      <c r="X639" s="122"/>
      <c r="Y639" s="122"/>
      <c r="Z639" s="122"/>
      <c r="AA639" s="121"/>
      <c r="AB639" s="121"/>
      <c r="AC639" s="121"/>
      <c r="AD639" s="121"/>
      <c r="AE639" s="121"/>
      <c r="AF639" s="121"/>
      <c r="AG639" s="121"/>
      <c r="AH639" s="102"/>
      <c r="AI639" s="102"/>
      <c r="AJ639" s="102"/>
    </row>
    <row r="640" spans="2:36" s="2" customFormat="1" ht="12.75">
      <c r="B640" s="62"/>
      <c r="C640" s="62"/>
      <c r="D640" s="62"/>
      <c r="E640" s="62"/>
      <c r="F640" s="56"/>
      <c r="G640" s="62"/>
      <c r="H640" s="62"/>
      <c r="I640" s="62"/>
      <c r="J640" s="62"/>
      <c r="K640" s="62"/>
      <c r="N640" s="19"/>
      <c r="O640" s="19"/>
      <c r="P640" s="29"/>
      <c r="Q640" s="4"/>
      <c r="V640" s="122"/>
      <c r="W640" s="122"/>
      <c r="X640" s="122"/>
      <c r="Y640" s="122"/>
      <c r="Z640" s="122"/>
      <c r="AA640" s="121"/>
      <c r="AB640" s="121"/>
      <c r="AC640" s="121"/>
      <c r="AD640" s="121"/>
      <c r="AE640" s="121"/>
      <c r="AF640" s="121"/>
      <c r="AG640" s="121"/>
      <c r="AH640" s="102"/>
      <c r="AI640" s="102"/>
      <c r="AJ640" s="102"/>
    </row>
    <row r="641" spans="2:36" s="2" customFormat="1" ht="12.75">
      <c r="B641" s="62"/>
      <c r="C641" s="62"/>
      <c r="D641" s="62"/>
      <c r="E641" s="62"/>
      <c r="F641" s="56"/>
      <c r="G641" s="62"/>
      <c r="H641" s="62"/>
      <c r="I641" s="62"/>
      <c r="J641" s="62"/>
      <c r="K641" s="62"/>
      <c r="N641" s="19"/>
      <c r="O641" s="19"/>
      <c r="P641" s="29"/>
      <c r="Q641" s="4"/>
      <c r="V641" s="122"/>
      <c r="W641" s="122"/>
      <c r="X641" s="122"/>
      <c r="Y641" s="122"/>
      <c r="Z641" s="122"/>
      <c r="AA641" s="121"/>
      <c r="AB641" s="121"/>
      <c r="AC641" s="121"/>
      <c r="AD641" s="121"/>
      <c r="AE641" s="121"/>
      <c r="AF641" s="121"/>
      <c r="AG641" s="121"/>
      <c r="AH641" s="102"/>
      <c r="AI641" s="102"/>
      <c r="AJ641" s="102"/>
    </row>
    <row r="642" spans="2:36" s="2" customFormat="1" ht="12.75">
      <c r="B642" s="62"/>
      <c r="C642" s="62"/>
      <c r="D642" s="62"/>
      <c r="E642" s="62"/>
      <c r="F642" s="56"/>
      <c r="G642" s="62"/>
      <c r="H642" s="62"/>
      <c r="I642" s="62"/>
      <c r="J642" s="62"/>
      <c r="K642" s="62"/>
      <c r="N642" s="19"/>
      <c r="O642" s="19"/>
      <c r="P642" s="29"/>
      <c r="Q642" s="4"/>
      <c r="V642" s="122"/>
      <c r="W642" s="122"/>
      <c r="X642" s="122"/>
      <c r="Y642" s="122"/>
      <c r="Z642" s="122"/>
      <c r="AA642" s="121"/>
      <c r="AB642" s="121"/>
      <c r="AC642" s="121"/>
      <c r="AD642" s="121"/>
      <c r="AE642" s="121"/>
      <c r="AF642" s="121"/>
      <c r="AG642" s="121"/>
      <c r="AH642" s="102"/>
      <c r="AI642" s="102"/>
      <c r="AJ642" s="102"/>
    </row>
    <row r="643" spans="2:36" s="2" customFormat="1" ht="12.75">
      <c r="B643" s="62"/>
      <c r="C643" s="62"/>
      <c r="D643" s="62"/>
      <c r="E643" s="62"/>
      <c r="F643" s="56"/>
      <c r="G643" s="62"/>
      <c r="H643" s="62"/>
      <c r="I643" s="62"/>
      <c r="J643" s="62"/>
      <c r="K643" s="62"/>
      <c r="N643" s="19"/>
      <c r="O643" s="19"/>
      <c r="P643" s="29"/>
      <c r="Q643" s="4"/>
      <c r="V643" s="122"/>
      <c r="W643" s="122"/>
      <c r="X643" s="122"/>
      <c r="Y643" s="122"/>
      <c r="Z643" s="122"/>
      <c r="AA643" s="121"/>
      <c r="AB643" s="121"/>
      <c r="AC643" s="121"/>
      <c r="AD643" s="121"/>
      <c r="AE643" s="121"/>
      <c r="AF643" s="121"/>
      <c r="AG643" s="121"/>
      <c r="AH643" s="102"/>
      <c r="AI643" s="102"/>
      <c r="AJ643" s="102"/>
    </row>
    <row r="644" spans="2:36" s="2" customFormat="1" ht="12.75">
      <c r="B644" s="62"/>
      <c r="C644" s="62"/>
      <c r="D644" s="62"/>
      <c r="E644" s="62"/>
      <c r="F644" s="56"/>
      <c r="G644" s="62"/>
      <c r="H644" s="62"/>
      <c r="I644" s="62"/>
      <c r="J644" s="62"/>
      <c r="K644" s="62"/>
      <c r="N644" s="19"/>
      <c r="O644" s="19"/>
      <c r="P644" s="29"/>
      <c r="Q644" s="4"/>
      <c r="V644" s="122"/>
      <c r="W644" s="122"/>
      <c r="X644" s="122"/>
      <c r="Y644" s="122"/>
      <c r="Z644" s="122"/>
      <c r="AA644" s="121"/>
      <c r="AB644" s="121"/>
      <c r="AC644" s="121"/>
      <c r="AD644" s="121"/>
      <c r="AE644" s="121"/>
      <c r="AF644" s="121"/>
      <c r="AG644" s="121"/>
      <c r="AH644" s="102"/>
      <c r="AI644" s="102"/>
      <c r="AJ644" s="102"/>
    </row>
    <row r="645" spans="2:36" s="2" customFormat="1" ht="12.75">
      <c r="B645" s="62"/>
      <c r="C645" s="62"/>
      <c r="D645" s="62"/>
      <c r="E645" s="62"/>
      <c r="F645" s="56"/>
      <c r="G645" s="62"/>
      <c r="H645" s="62"/>
      <c r="I645" s="62"/>
      <c r="J645" s="62"/>
      <c r="K645" s="62"/>
      <c r="N645" s="19"/>
      <c r="O645" s="19"/>
      <c r="P645" s="29"/>
      <c r="Q645" s="4"/>
      <c r="V645" s="122"/>
      <c r="W645" s="122"/>
      <c r="X645" s="122"/>
      <c r="Y645" s="122"/>
      <c r="Z645" s="122"/>
      <c r="AA645" s="121"/>
      <c r="AB645" s="121"/>
      <c r="AC645" s="121"/>
      <c r="AD645" s="121"/>
      <c r="AE645" s="121"/>
      <c r="AF645" s="121"/>
      <c r="AG645" s="121"/>
      <c r="AH645" s="102"/>
      <c r="AI645" s="102"/>
      <c r="AJ645" s="102"/>
    </row>
    <row r="646" spans="2:36" s="2" customFormat="1" ht="12.75">
      <c r="B646" s="62"/>
      <c r="C646" s="62"/>
      <c r="D646" s="62"/>
      <c r="E646" s="62"/>
      <c r="F646" s="56"/>
      <c r="G646" s="62"/>
      <c r="H646" s="62"/>
      <c r="I646" s="62"/>
      <c r="J646" s="62"/>
      <c r="K646" s="62"/>
      <c r="N646" s="19"/>
      <c r="O646" s="19"/>
      <c r="P646" s="29"/>
      <c r="Q646" s="4"/>
      <c r="V646" s="122"/>
      <c r="W646" s="122"/>
      <c r="X646" s="122"/>
      <c r="Y646" s="122"/>
      <c r="Z646" s="122"/>
      <c r="AA646" s="121"/>
      <c r="AB646" s="121"/>
      <c r="AC646" s="121"/>
      <c r="AD646" s="121"/>
      <c r="AE646" s="121"/>
      <c r="AF646" s="121"/>
      <c r="AG646" s="121"/>
      <c r="AH646" s="102"/>
      <c r="AI646" s="102"/>
      <c r="AJ646" s="102"/>
    </row>
    <row r="647" spans="2:36" s="2" customFormat="1" ht="12.75">
      <c r="B647" s="62"/>
      <c r="C647" s="62"/>
      <c r="D647" s="62"/>
      <c r="E647" s="62"/>
      <c r="F647" s="56"/>
      <c r="G647" s="62"/>
      <c r="H647" s="62"/>
      <c r="I647" s="62"/>
      <c r="J647" s="62"/>
      <c r="K647" s="62"/>
      <c r="N647" s="19"/>
      <c r="O647" s="19"/>
      <c r="P647" s="29"/>
      <c r="Q647" s="4"/>
      <c r="V647" s="122"/>
      <c r="W647" s="122"/>
      <c r="X647" s="122"/>
      <c r="Y647" s="122"/>
      <c r="Z647" s="122"/>
      <c r="AA647" s="121"/>
      <c r="AB647" s="121"/>
      <c r="AC647" s="121"/>
      <c r="AD647" s="121"/>
      <c r="AE647" s="121"/>
      <c r="AF647" s="121"/>
      <c r="AG647" s="121"/>
      <c r="AH647" s="102"/>
      <c r="AI647" s="102"/>
      <c r="AJ647" s="102"/>
    </row>
    <row r="648" spans="2:36" s="2" customFormat="1" ht="12.75">
      <c r="B648" s="62"/>
      <c r="C648" s="62"/>
      <c r="D648" s="62"/>
      <c r="E648" s="62"/>
      <c r="F648" s="56"/>
      <c r="G648" s="62"/>
      <c r="H648" s="62"/>
      <c r="I648" s="62"/>
      <c r="J648" s="62"/>
      <c r="K648" s="62"/>
      <c r="N648" s="19"/>
      <c r="O648" s="19"/>
      <c r="P648" s="29"/>
      <c r="Q648" s="4"/>
      <c r="V648" s="122"/>
      <c r="W648" s="122"/>
      <c r="X648" s="122"/>
      <c r="Y648" s="122"/>
      <c r="Z648" s="122"/>
      <c r="AA648" s="121"/>
      <c r="AB648" s="121"/>
      <c r="AC648" s="121"/>
      <c r="AD648" s="121"/>
      <c r="AE648" s="121"/>
      <c r="AF648" s="121"/>
      <c r="AG648" s="121"/>
      <c r="AH648" s="102"/>
      <c r="AI648" s="102"/>
      <c r="AJ648" s="102"/>
    </row>
    <row r="649" spans="2:36" s="2" customFormat="1" ht="12.75">
      <c r="B649" s="62"/>
      <c r="C649" s="62"/>
      <c r="D649" s="62"/>
      <c r="E649" s="62"/>
      <c r="F649" s="56"/>
      <c r="G649" s="62"/>
      <c r="H649" s="62"/>
      <c r="I649" s="62"/>
      <c r="J649" s="62"/>
      <c r="K649" s="62"/>
      <c r="N649" s="19"/>
      <c r="O649" s="19"/>
      <c r="P649" s="29"/>
      <c r="Q649" s="4"/>
      <c r="V649" s="122"/>
      <c r="W649" s="122"/>
      <c r="X649" s="122"/>
      <c r="Y649" s="122"/>
      <c r="Z649" s="122"/>
      <c r="AA649" s="121"/>
      <c r="AB649" s="121"/>
      <c r="AC649" s="121"/>
      <c r="AD649" s="121"/>
      <c r="AE649" s="121"/>
      <c r="AF649" s="121"/>
      <c r="AG649" s="121"/>
      <c r="AH649" s="102"/>
      <c r="AI649" s="102"/>
      <c r="AJ649" s="102"/>
    </row>
    <row r="650" spans="2:36" s="2" customFormat="1" ht="12.75">
      <c r="B650" s="62"/>
      <c r="C650" s="62"/>
      <c r="D650" s="62"/>
      <c r="E650" s="62"/>
      <c r="F650" s="56"/>
      <c r="G650" s="62"/>
      <c r="H650" s="62"/>
      <c r="I650" s="62"/>
      <c r="J650" s="62"/>
      <c r="K650" s="62"/>
      <c r="N650" s="19"/>
      <c r="O650" s="19"/>
      <c r="P650" s="29"/>
      <c r="Q650" s="4"/>
      <c r="V650" s="122"/>
      <c r="W650" s="122"/>
      <c r="X650" s="122"/>
      <c r="Y650" s="122"/>
      <c r="Z650" s="122"/>
      <c r="AA650" s="121"/>
      <c r="AB650" s="121"/>
      <c r="AC650" s="121"/>
      <c r="AD650" s="121"/>
      <c r="AE650" s="121"/>
      <c r="AF650" s="121"/>
      <c r="AG650" s="121"/>
      <c r="AH650" s="102"/>
      <c r="AI650" s="102"/>
      <c r="AJ650" s="102"/>
    </row>
    <row r="651" spans="2:36" s="2" customFormat="1" ht="12.75">
      <c r="B651" s="62"/>
      <c r="C651" s="62"/>
      <c r="D651" s="62"/>
      <c r="E651" s="62"/>
      <c r="F651" s="56"/>
      <c r="G651" s="62"/>
      <c r="H651" s="62"/>
      <c r="I651" s="62"/>
      <c r="J651" s="62"/>
      <c r="K651" s="62"/>
      <c r="N651" s="19"/>
      <c r="O651" s="19"/>
      <c r="P651" s="29"/>
      <c r="Q651" s="4"/>
      <c r="V651" s="122"/>
      <c r="W651" s="122"/>
      <c r="X651" s="122"/>
      <c r="Y651" s="122"/>
      <c r="Z651" s="122"/>
      <c r="AA651" s="121"/>
      <c r="AB651" s="121"/>
      <c r="AC651" s="121"/>
      <c r="AD651" s="121"/>
      <c r="AE651" s="121"/>
      <c r="AF651" s="121"/>
      <c r="AG651" s="121"/>
      <c r="AH651" s="102"/>
      <c r="AI651" s="102"/>
      <c r="AJ651" s="102"/>
    </row>
    <row r="652" spans="2:36" s="2" customFormat="1" ht="12.75">
      <c r="B652" s="62"/>
      <c r="C652" s="62"/>
      <c r="D652" s="62"/>
      <c r="E652" s="62"/>
      <c r="F652" s="56"/>
      <c r="G652" s="62"/>
      <c r="H652" s="62"/>
      <c r="I652" s="62"/>
      <c r="J652" s="62"/>
      <c r="K652" s="62"/>
      <c r="N652" s="19"/>
      <c r="O652" s="19"/>
      <c r="P652" s="29"/>
      <c r="Q652" s="4"/>
      <c r="V652" s="122"/>
      <c r="W652" s="122"/>
      <c r="X652" s="122"/>
      <c r="Y652" s="122"/>
      <c r="Z652" s="122"/>
      <c r="AA652" s="121"/>
      <c r="AB652" s="121"/>
      <c r="AC652" s="121"/>
      <c r="AD652" s="121"/>
      <c r="AE652" s="121"/>
      <c r="AF652" s="121"/>
      <c r="AG652" s="121"/>
      <c r="AH652" s="102"/>
      <c r="AI652" s="102"/>
      <c r="AJ652" s="102"/>
    </row>
    <row r="653" spans="2:36" s="2" customFormat="1" ht="12.75">
      <c r="B653" s="62"/>
      <c r="C653" s="62"/>
      <c r="D653" s="62"/>
      <c r="E653" s="62"/>
      <c r="F653" s="56"/>
      <c r="G653" s="62"/>
      <c r="H653" s="62"/>
      <c r="I653" s="62"/>
      <c r="J653" s="62"/>
      <c r="K653" s="62"/>
      <c r="N653" s="19"/>
      <c r="O653" s="19"/>
      <c r="P653" s="29"/>
      <c r="Q653" s="4"/>
      <c r="V653" s="122"/>
      <c r="W653" s="122"/>
      <c r="X653" s="122"/>
      <c r="Y653" s="122"/>
      <c r="Z653" s="122"/>
      <c r="AA653" s="121"/>
      <c r="AB653" s="121"/>
      <c r="AC653" s="121"/>
      <c r="AD653" s="121"/>
      <c r="AE653" s="121"/>
      <c r="AF653" s="121"/>
      <c r="AG653" s="121"/>
      <c r="AH653" s="102"/>
      <c r="AI653" s="102"/>
      <c r="AJ653" s="102"/>
    </row>
    <row r="654" spans="2:36" s="2" customFormat="1" ht="12.75">
      <c r="B654" s="62"/>
      <c r="C654" s="62"/>
      <c r="D654" s="62"/>
      <c r="E654" s="62"/>
      <c r="F654" s="56"/>
      <c r="G654" s="62"/>
      <c r="H654" s="62"/>
      <c r="I654" s="62"/>
      <c r="J654" s="62"/>
      <c r="K654" s="62"/>
      <c r="N654" s="19"/>
      <c r="O654" s="19"/>
      <c r="P654" s="29"/>
      <c r="Q654" s="4"/>
      <c r="V654" s="122"/>
      <c r="W654" s="122"/>
      <c r="X654" s="122"/>
      <c r="Y654" s="122"/>
      <c r="Z654" s="122"/>
      <c r="AA654" s="121"/>
      <c r="AB654" s="121"/>
      <c r="AC654" s="121"/>
      <c r="AD654" s="121"/>
      <c r="AE654" s="121"/>
      <c r="AF654" s="121"/>
      <c r="AG654" s="121"/>
      <c r="AH654" s="102"/>
      <c r="AI654" s="102"/>
      <c r="AJ654" s="102"/>
    </row>
    <row r="655" spans="2:36" s="2" customFormat="1" ht="12.75">
      <c r="B655" s="62"/>
      <c r="C655" s="62"/>
      <c r="D655" s="62"/>
      <c r="E655" s="62"/>
      <c r="F655" s="56"/>
      <c r="G655" s="62"/>
      <c r="H655" s="62"/>
      <c r="I655" s="62"/>
      <c r="J655" s="62"/>
      <c r="K655" s="62"/>
      <c r="N655" s="19"/>
      <c r="O655" s="19"/>
      <c r="P655" s="29"/>
      <c r="Q655" s="4"/>
      <c r="V655" s="122"/>
      <c r="W655" s="122"/>
      <c r="X655" s="122"/>
      <c r="Y655" s="122"/>
      <c r="Z655" s="122"/>
      <c r="AA655" s="121"/>
      <c r="AB655" s="121"/>
      <c r="AC655" s="121"/>
      <c r="AD655" s="121"/>
      <c r="AE655" s="121"/>
      <c r="AF655" s="121"/>
      <c r="AG655" s="121"/>
      <c r="AH655" s="102"/>
      <c r="AI655" s="102"/>
      <c r="AJ655" s="102"/>
    </row>
    <row r="656" spans="2:36" s="2" customFormat="1" ht="12.75">
      <c r="B656" s="62"/>
      <c r="C656" s="62"/>
      <c r="D656" s="62"/>
      <c r="E656" s="62"/>
      <c r="F656" s="56"/>
      <c r="G656" s="62"/>
      <c r="H656" s="62"/>
      <c r="I656" s="62"/>
      <c r="J656" s="62"/>
      <c r="K656" s="62"/>
      <c r="N656" s="19"/>
      <c r="O656" s="19"/>
      <c r="P656" s="29"/>
      <c r="Q656" s="4"/>
      <c r="V656" s="122"/>
      <c r="W656" s="122"/>
      <c r="X656" s="122"/>
      <c r="Y656" s="122"/>
      <c r="Z656" s="122"/>
      <c r="AA656" s="121"/>
      <c r="AB656" s="121"/>
      <c r="AC656" s="121"/>
      <c r="AD656" s="121"/>
      <c r="AE656" s="121"/>
      <c r="AF656" s="121"/>
      <c r="AG656" s="121"/>
      <c r="AH656" s="102"/>
      <c r="AI656" s="102"/>
      <c r="AJ656" s="102"/>
    </row>
    <row r="657" spans="2:36" s="2" customFormat="1" ht="12.75">
      <c r="B657" s="62"/>
      <c r="C657" s="62"/>
      <c r="D657" s="62"/>
      <c r="E657" s="62"/>
      <c r="F657" s="56"/>
      <c r="G657" s="62"/>
      <c r="H657" s="62"/>
      <c r="I657" s="62"/>
      <c r="J657" s="62"/>
      <c r="K657" s="62"/>
      <c r="N657" s="19"/>
      <c r="O657" s="19"/>
      <c r="P657" s="29"/>
      <c r="Q657" s="4"/>
      <c r="V657" s="122"/>
      <c r="W657" s="122"/>
      <c r="X657" s="122"/>
      <c r="Y657" s="122"/>
      <c r="Z657" s="122"/>
      <c r="AA657" s="121"/>
      <c r="AB657" s="121"/>
      <c r="AC657" s="121"/>
      <c r="AD657" s="121"/>
      <c r="AE657" s="121"/>
      <c r="AF657" s="121"/>
      <c r="AG657" s="121"/>
      <c r="AH657" s="102"/>
      <c r="AI657" s="102"/>
      <c r="AJ657" s="102"/>
    </row>
    <row r="658" spans="2:36" s="2" customFormat="1" ht="12.75">
      <c r="B658" s="62"/>
      <c r="C658" s="62"/>
      <c r="D658" s="62"/>
      <c r="E658" s="62"/>
      <c r="F658" s="56"/>
      <c r="G658" s="62"/>
      <c r="H658" s="62"/>
      <c r="I658" s="62"/>
      <c r="J658" s="62"/>
      <c r="K658" s="62"/>
      <c r="N658" s="19"/>
      <c r="O658" s="19"/>
      <c r="P658" s="29"/>
      <c r="Q658" s="4"/>
      <c r="V658" s="122"/>
      <c r="W658" s="122"/>
      <c r="X658" s="122"/>
      <c r="Y658" s="122"/>
      <c r="Z658" s="122"/>
      <c r="AA658" s="121"/>
      <c r="AB658" s="121"/>
      <c r="AC658" s="121"/>
      <c r="AD658" s="121"/>
      <c r="AE658" s="121"/>
      <c r="AF658" s="121"/>
      <c r="AG658" s="121"/>
      <c r="AH658" s="102"/>
      <c r="AI658" s="102"/>
      <c r="AJ658" s="102"/>
    </row>
    <row r="659" spans="2:36" s="2" customFormat="1" ht="12.75">
      <c r="B659" s="62"/>
      <c r="C659" s="62"/>
      <c r="D659" s="62"/>
      <c r="E659" s="62"/>
      <c r="F659" s="56"/>
      <c r="G659" s="62"/>
      <c r="H659" s="62"/>
      <c r="I659" s="62"/>
      <c r="J659" s="62"/>
      <c r="K659" s="62"/>
      <c r="N659" s="19"/>
      <c r="O659" s="19"/>
      <c r="P659" s="29"/>
      <c r="Q659" s="4"/>
      <c r="V659" s="122"/>
      <c r="W659" s="122"/>
      <c r="X659" s="122"/>
      <c r="Y659" s="122"/>
      <c r="Z659" s="122"/>
      <c r="AA659" s="121"/>
      <c r="AB659" s="121"/>
      <c r="AC659" s="121"/>
      <c r="AD659" s="121"/>
      <c r="AE659" s="121"/>
      <c r="AF659" s="121"/>
      <c r="AG659" s="121"/>
      <c r="AH659" s="102"/>
      <c r="AI659" s="102"/>
      <c r="AJ659" s="102"/>
    </row>
    <row r="660" spans="2:36" s="2" customFormat="1" ht="12.75">
      <c r="B660" s="62"/>
      <c r="C660" s="62"/>
      <c r="D660" s="62"/>
      <c r="E660" s="62"/>
      <c r="F660" s="56"/>
      <c r="G660" s="62"/>
      <c r="H660" s="62"/>
      <c r="I660" s="62"/>
      <c r="J660" s="62"/>
      <c r="K660" s="62"/>
      <c r="N660" s="19"/>
      <c r="O660" s="19"/>
      <c r="P660" s="29"/>
      <c r="Q660" s="4"/>
      <c r="V660" s="122"/>
      <c r="W660" s="122"/>
      <c r="X660" s="122"/>
      <c r="Y660" s="122"/>
      <c r="Z660" s="122"/>
      <c r="AA660" s="121"/>
      <c r="AB660" s="121"/>
      <c r="AC660" s="121"/>
      <c r="AD660" s="121"/>
      <c r="AE660" s="121"/>
      <c r="AF660" s="121"/>
      <c r="AG660" s="121"/>
      <c r="AH660" s="102"/>
      <c r="AI660" s="102"/>
      <c r="AJ660" s="102"/>
    </row>
    <row r="661" spans="2:36" s="2" customFormat="1" ht="12.75">
      <c r="B661" s="62"/>
      <c r="C661" s="62"/>
      <c r="D661" s="62"/>
      <c r="E661" s="62"/>
      <c r="F661" s="56"/>
      <c r="G661" s="62"/>
      <c r="H661" s="62"/>
      <c r="I661" s="62"/>
      <c r="J661" s="62"/>
      <c r="K661" s="62"/>
      <c r="N661" s="19"/>
      <c r="O661" s="19"/>
      <c r="P661" s="29"/>
      <c r="Q661" s="4"/>
      <c r="V661" s="122"/>
      <c r="W661" s="122"/>
      <c r="X661" s="122"/>
      <c r="Y661" s="122"/>
      <c r="Z661" s="122"/>
      <c r="AA661" s="121"/>
      <c r="AB661" s="121"/>
      <c r="AC661" s="121"/>
      <c r="AD661" s="121"/>
      <c r="AE661" s="121"/>
      <c r="AF661" s="121"/>
      <c r="AG661" s="121"/>
      <c r="AH661" s="102"/>
      <c r="AI661" s="102"/>
      <c r="AJ661" s="102"/>
    </row>
    <row r="662" spans="2:36" s="2" customFormat="1" ht="12.75">
      <c r="B662" s="62"/>
      <c r="C662" s="62"/>
      <c r="D662" s="62"/>
      <c r="E662" s="62"/>
      <c r="F662" s="56"/>
      <c r="G662" s="62"/>
      <c r="H662" s="62"/>
      <c r="I662" s="62"/>
      <c r="J662" s="62"/>
      <c r="K662" s="62"/>
      <c r="N662" s="19"/>
      <c r="O662" s="19"/>
      <c r="P662" s="29"/>
      <c r="Q662" s="4"/>
      <c r="V662" s="122"/>
      <c r="W662" s="122"/>
      <c r="X662" s="122"/>
      <c r="Y662" s="122"/>
      <c r="Z662" s="122"/>
      <c r="AA662" s="121"/>
      <c r="AB662" s="121"/>
      <c r="AC662" s="121"/>
      <c r="AD662" s="121"/>
      <c r="AE662" s="121"/>
      <c r="AF662" s="121"/>
      <c r="AG662" s="121"/>
      <c r="AH662" s="102"/>
      <c r="AI662" s="102"/>
      <c r="AJ662" s="102"/>
    </row>
    <row r="663" spans="2:36" s="2" customFormat="1" ht="12.75">
      <c r="B663" s="62"/>
      <c r="C663" s="62"/>
      <c r="D663" s="62"/>
      <c r="E663" s="62"/>
      <c r="F663" s="56"/>
      <c r="G663" s="62"/>
      <c r="H663" s="62"/>
      <c r="I663" s="62"/>
      <c r="J663" s="62"/>
      <c r="K663" s="62"/>
      <c r="N663" s="19"/>
      <c r="O663" s="19"/>
      <c r="P663" s="29"/>
      <c r="Q663" s="4"/>
      <c r="V663" s="122"/>
      <c r="W663" s="122"/>
      <c r="X663" s="122"/>
      <c r="Y663" s="122"/>
      <c r="Z663" s="122"/>
      <c r="AA663" s="121"/>
      <c r="AB663" s="121"/>
      <c r="AC663" s="121"/>
      <c r="AD663" s="121"/>
      <c r="AE663" s="121"/>
      <c r="AF663" s="121"/>
      <c r="AG663" s="121"/>
      <c r="AH663" s="102"/>
      <c r="AI663" s="102"/>
      <c r="AJ663" s="102"/>
    </row>
    <row r="664" spans="2:36" s="2" customFormat="1" ht="12.75">
      <c r="B664" s="62"/>
      <c r="C664" s="62"/>
      <c r="D664" s="62"/>
      <c r="E664" s="62"/>
      <c r="F664" s="56"/>
      <c r="G664" s="62"/>
      <c r="H664" s="62"/>
      <c r="I664" s="62"/>
      <c r="J664" s="62"/>
      <c r="K664" s="62"/>
      <c r="N664" s="19"/>
      <c r="O664" s="19"/>
      <c r="P664" s="29"/>
      <c r="Q664" s="4"/>
      <c r="V664" s="122"/>
      <c r="W664" s="122"/>
      <c r="X664" s="122"/>
      <c r="Y664" s="122"/>
      <c r="Z664" s="122"/>
      <c r="AA664" s="121"/>
      <c r="AB664" s="121"/>
      <c r="AC664" s="121"/>
      <c r="AD664" s="121"/>
      <c r="AE664" s="121"/>
      <c r="AF664" s="121"/>
      <c r="AG664" s="121"/>
      <c r="AH664" s="102"/>
      <c r="AI664" s="102"/>
      <c r="AJ664" s="102"/>
    </row>
    <row r="665" spans="2:36" s="2" customFormat="1" ht="12.75">
      <c r="B665" s="62"/>
      <c r="C665" s="62"/>
      <c r="D665" s="62"/>
      <c r="E665" s="62"/>
      <c r="F665" s="56"/>
      <c r="G665" s="62"/>
      <c r="H665" s="62"/>
      <c r="I665" s="62"/>
      <c r="J665" s="62"/>
      <c r="K665" s="62"/>
      <c r="N665" s="19"/>
      <c r="O665" s="19"/>
      <c r="P665" s="29"/>
      <c r="Q665" s="4"/>
      <c r="V665" s="122"/>
      <c r="W665" s="122"/>
      <c r="X665" s="122"/>
      <c r="Y665" s="122"/>
      <c r="Z665" s="122"/>
      <c r="AA665" s="121"/>
      <c r="AB665" s="121"/>
      <c r="AC665" s="121"/>
      <c r="AD665" s="121"/>
      <c r="AE665" s="121"/>
      <c r="AF665" s="121"/>
      <c r="AG665" s="121"/>
      <c r="AH665" s="102"/>
      <c r="AI665" s="102"/>
      <c r="AJ665" s="102"/>
    </row>
    <row r="666" spans="2:36" s="2" customFormat="1" ht="12.75">
      <c r="B666" s="62"/>
      <c r="C666" s="62"/>
      <c r="D666" s="62"/>
      <c r="E666" s="62"/>
      <c r="F666" s="56"/>
      <c r="G666" s="62"/>
      <c r="H666" s="62"/>
      <c r="I666" s="62"/>
      <c r="J666" s="62"/>
      <c r="K666" s="62"/>
      <c r="N666" s="19"/>
      <c r="O666" s="19"/>
      <c r="P666" s="29"/>
      <c r="Q666" s="4"/>
      <c r="V666" s="122"/>
      <c r="W666" s="122"/>
      <c r="X666" s="122"/>
      <c r="Y666" s="122"/>
      <c r="Z666" s="122"/>
      <c r="AA666" s="121"/>
      <c r="AB666" s="121"/>
      <c r="AC666" s="121"/>
      <c r="AD666" s="121"/>
      <c r="AE666" s="121"/>
      <c r="AF666" s="121"/>
      <c r="AG666" s="121"/>
      <c r="AH666" s="102"/>
      <c r="AI666" s="102"/>
      <c r="AJ666" s="102"/>
    </row>
    <row r="667" spans="2:36" s="2" customFormat="1" ht="12.75">
      <c r="B667" s="62"/>
      <c r="C667" s="62"/>
      <c r="D667" s="62"/>
      <c r="E667" s="62"/>
      <c r="F667" s="56"/>
      <c r="G667" s="62"/>
      <c r="H667" s="62"/>
      <c r="I667" s="62"/>
      <c r="J667" s="62"/>
      <c r="K667" s="62"/>
      <c r="N667" s="19"/>
      <c r="O667" s="19"/>
      <c r="P667" s="29"/>
      <c r="Q667" s="4"/>
      <c r="V667" s="122"/>
      <c r="W667" s="122"/>
      <c r="X667" s="122"/>
      <c r="Y667" s="122"/>
      <c r="Z667" s="122"/>
      <c r="AA667" s="121"/>
      <c r="AB667" s="121"/>
      <c r="AC667" s="121"/>
      <c r="AD667" s="121"/>
      <c r="AE667" s="121"/>
      <c r="AF667" s="121"/>
      <c r="AG667" s="121"/>
      <c r="AH667" s="102"/>
      <c r="AI667" s="102"/>
      <c r="AJ667" s="102"/>
    </row>
    <row r="668" spans="2:36" s="2" customFormat="1" ht="12.75">
      <c r="B668" s="62"/>
      <c r="C668" s="62"/>
      <c r="D668" s="62"/>
      <c r="E668" s="62"/>
      <c r="F668" s="56"/>
      <c r="G668" s="62"/>
      <c r="H668" s="62"/>
      <c r="I668" s="62"/>
      <c r="J668" s="62"/>
      <c r="K668" s="62"/>
      <c r="N668" s="19"/>
      <c r="O668" s="19"/>
      <c r="P668" s="29"/>
      <c r="Q668" s="4"/>
      <c r="V668" s="122"/>
      <c r="W668" s="122"/>
      <c r="X668" s="122"/>
      <c r="Y668" s="122"/>
      <c r="Z668" s="122"/>
      <c r="AA668" s="121"/>
      <c r="AB668" s="121"/>
      <c r="AC668" s="121"/>
      <c r="AD668" s="121"/>
      <c r="AE668" s="121"/>
      <c r="AF668" s="121"/>
      <c r="AG668" s="121"/>
      <c r="AH668" s="102"/>
      <c r="AI668" s="102"/>
      <c r="AJ668" s="102"/>
    </row>
    <row r="669" spans="2:36" s="2" customFormat="1" ht="12.75">
      <c r="B669" s="62"/>
      <c r="C669" s="62"/>
      <c r="D669" s="62"/>
      <c r="E669" s="62"/>
      <c r="F669" s="56"/>
      <c r="G669" s="62"/>
      <c r="H669" s="62"/>
      <c r="I669" s="62"/>
      <c r="J669" s="62"/>
      <c r="K669" s="62"/>
      <c r="N669" s="19"/>
      <c r="O669" s="19"/>
      <c r="P669" s="29"/>
      <c r="Q669" s="4"/>
      <c r="V669" s="122"/>
      <c r="W669" s="122"/>
      <c r="X669" s="122"/>
      <c r="Y669" s="122"/>
      <c r="Z669" s="122"/>
      <c r="AA669" s="121"/>
      <c r="AB669" s="121"/>
      <c r="AC669" s="121"/>
      <c r="AD669" s="121"/>
      <c r="AE669" s="121"/>
      <c r="AF669" s="121"/>
      <c r="AG669" s="121"/>
      <c r="AH669" s="102"/>
      <c r="AI669" s="102"/>
      <c r="AJ669" s="102"/>
    </row>
    <row r="670" spans="2:36" s="2" customFormat="1" ht="12.75">
      <c r="B670" s="62"/>
      <c r="C670" s="62"/>
      <c r="D670" s="62"/>
      <c r="E670" s="62"/>
      <c r="F670" s="56"/>
      <c r="G670" s="62"/>
      <c r="H670" s="62"/>
      <c r="I670" s="62"/>
      <c r="J670" s="62"/>
      <c r="K670" s="62"/>
      <c r="N670" s="19"/>
      <c r="O670" s="19"/>
      <c r="P670" s="29"/>
      <c r="Q670" s="4"/>
      <c r="V670" s="122"/>
      <c r="W670" s="122"/>
      <c r="X670" s="122"/>
      <c r="Y670" s="122"/>
      <c r="Z670" s="122"/>
      <c r="AA670" s="121"/>
      <c r="AB670" s="121"/>
      <c r="AC670" s="121"/>
      <c r="AD670" s="121"/>
      <c r="AE670" s="121"/>
      <c r="AF670" s="121"/>
      <c r="AG670" s="121"/>
      <c r="AH670" s="102"/>
      <c r="AI670" s="102"/>
      <c r="AJ670" s="102"/>
    </row>
    <row r="671" spans="2:36" s="2" customFormat="1" ht="12.75">
      <c r="B671" s="62"/>
      <c r="C671" s="62"/>
      <c r="D671" s="62"/>
      <c r="E671" s="62"/>
      <c r="F671" s="56"/>
      <c r="G671" s="62"/>
      <c r="H671" s="62"/>
      <c r="I671" s="62"/>
      <c r="J671" s="62"/>
      <c r="K671" s="62"/>
      <c r="N671" s="19"/>
      <c r="O671" s="19"/>
      <c r="P671" s="29"/>
      <c r="Q671" s="4"/>
      <c r="V671" s="122"/>
      <c r="W671" s="122"/>
      <c r="X671" s="122"/>
      <c r="Y671" s="122"/>
      <c r="Z671" s="122"/>
      <c r="AA671" s="121"/>
      <c r="AB671" s="121"/>
      <c r="AC671" s="121"/>
      <c r="AD671" s="121"/>
      <c r="AE671" s="121"/>
      <c r="AF671" s="121"/>
      <c r="AG671" s="121"/>
      <c r="AH671" s="102"/>
      <c r="AI671" s="102"/>
      <c r="AJ671" s="102"/>
    </row>
    <row r="672" spans="2:36" s="2" customFormat="1" ht="12.75">
      <c r="B672" s="62"/>
      <c r="C672" s="62"/>
      <c r="D672" s="62"/>
      <c r="E672" s="62"/>
      <c r="F672" s="56"/>
      <c r="G672" s="62"/>
      <c r="H672" s="62"/>
      <c r="I672" s="62"/>
      <c r="J672" s="62"/>
      <c r="K672" s="62"/>
      <c r="N672" s="19"/>
      <c r="O672" s="19"/>
      <c r="P672" s="29"/>
      <c r="Q672" s="4"/>
      <c r="V672" s="122"/>
      <c r="W672" s="122"/>
      <c r="X672" s="122"/>
      <c r="Y672" s="122"/>
      <c r="Z672" s="122"/>
      <c r="AA672" s="121"/>
      <c r="AB672" s="121"/>
      <c r="AC672" s="121"/>
      <c r="AD672" s="121"/>
      <c r="AE672" s="121"/>
      <c r="AF672" s="121"/>
      <c r="AG672" s="121"/>
      <c r="AH672" s="102"/>
      <c r="AI672" s="102"/>
      <c r="AJ672" s="102"/>
    </row>
    <row r="673" spans="2:36" s="2" customFormat="1" ht="12.75">
      <c r="B673" s="62"/>
      <c r="C673" s="62"/>
      <c r="D673" s="62"/>
      <c r="E673" s="62"/>
      <c r="F673" s="56"/>
      <c r="G673" s="62"/>
      <c r="H673" s="62"/>
      <c r="I673" s="62"/>
      <c r="J673" s="62"/>
      <c r="K673" s="62"/>
      <c r="N673" s="19"/>
      <c r="O673" s="19"/>
      <c r="P673" s="29"/>
      <c r="Q673" s="4"/>
      <c r="V673" s="122"/>
      <c r="W673" s="122"/>
      <c r="X673" s="122"/>
      <c r="Y673" s="122"/>
      <c r="Z673" s="122"/>
      <c r="AA673" s="121"/>
      <c r="AB673" s="121"/>
      <c r="AC673" s="121"/>
      <c r="AD673" s="121"/>
      <c r="AE673" s="121"/>
      <c r="AF673" s="121"/>
      <c r="AG673" s="121"/>
      <c r="AH673" s="102"/>
      <c r="AI673" s="102"/>
      <c r="AJ673" s="102"/>
    </row>
    <row r="674" spans="2:36" s="2" customFormat="1" ht="12.75">
      <c r="B674" s="62"/>
      <c r="C674" s="62"/>
      <c r="D674" s="62"/>
      <c r="E674" s="62"/>
      <c r="F674" s="56"/>
      <c r="G674" s="62"/>
      <c r="H674" s="62"/>
      <c r="I674" s="62"/>
      <c r="J674" s="62"/>
      <c r="K674" s="62"/>
      <c r="N674" s="19"/>
      <c r="O674" s="19"/>
      <c r="P674" s="29"/>
      <c r="Q674" s="4"/>
      <c r="V674" s="122"/>
      <c r="W674" s="122"/>
      <c r="X674" s="122"/>
      <c r="Y674" s="122"/>
      <c r="Z674" s="122"/>
      <c r="AA674" s="121"/>
      <c r="AB674" s="121"/>
      <c r="AC674" s="121"/>
      <c r="AD674" s="121"/>
      <c r="AE674" s="121"/>
      <c r="AF674" s="121"/>
      <c r="AG674" s="121"/>
      <c r="AH674" s="102"/>
      <c r="AI674" s="102"/>
      <c r="AJ674" s="102"/>
    </row>
    <row r="675" spans="2:36" s="2" customFormat="1" ht="12.75">
      <c r="B675" s="62"/>
      <c r="C675" s="62"/>
      <c r="D675" s="62"/>
      <c r="E675" s="62"/>
      <c r="F675" s="56"/>
      <c r="G675" s="62"/>
      <c r="H675" s="62"/>
      <c r="I675" s="62"/>
      <c r="J675" s="62"/>
      <c r="K675" s="62"/>
      <c r="N675" s="19"/>
      <c r="O675" s="19"/>
      <c r="P675" s="29"/>
      <c r="Q675" s="4"/>
      <c r="V675" s="122"/>
      <c r="W675" s="122"/>
      <c r="X675" s="122"/>
      <c r="Y675" s="122"/>
      <c r="Z675" s="122"/>
      <c r="AA675" s="121"/>
      <c r="AB675" s="121"/>
      <c r="AC675" s="121"/>
      <c r="AD675" s="121"/>
      <c r="AE675" s="121"/>
      <c r="AF675" s="121"/>
      <c r="AG675" s="121"/>
      <c r="AH675" s="102"/>
      <c r="AI675" s="102"/>
      <c r="AJ675" s="102"/>
    </row>
    <row r="676" spans="2:36" s="2" customFormat="1" ht="12.75">
      <c r="B676" s="62"/>
      <c r="C676" s="62"/>
      <c r="D676" s="62"/>
      <c r="E676" s="62"/>
      <c r="F676" s="56"/>
      <c r="G676" s="62"/>
      <c r="H676" s="62"/>
      <c r="I676" s="62"/>
      <c r="J676" s="62"/>
      <c r="K676" s="62"/>
      <c r="N676" s="19"/>
      <c r="O676" s="19"/>
      <c r="P676" s="29"/>
      <c r="Q676" s="4"/>
      <c r="V676" s="122"/>
      <c r="W676" s="122"/>
      <c r="X676" s="122"/>
      <c r="Y676" s="122"/>
      <c r="Z676" s="122"/>
      <c r="AA676" s="121"/>
      <c r="AB676" s="121"/>
      <c r="AC676" s="121"/>
      <c r="AD676" s="121"/>
      <c r="AE676" s="121"/>
      <c r="AF676" s="121"/>
      <c r="AG676" s="121"/>
      <c r="AH676" s="102"/>
      <c r="AI676" s="102"/>
      <c r="AJ676" s="102"/>
    </row>
    <row r="677" spans="2:36" s="2" customFormat="1" ht="12.75">
      <c r="B677" s="62"/>
      <c r="C677" s="62"/>
      <c r="D677" s="62"/>
      <c r="E677" s="62"/>
      <c r="F677" s="56"/>
      <c r="G677" s="62"/>
      <c r="H677" s="62"/>
      <c r="I677" s="62"/>
      <c r="J677" s="62"/>
      <c r="K677" s="62"/>
      <c r="N677" s="19"/>
      <c r="O677" s="19"/>
      <c r="P677" s="29"/>
      <c r="Q677" s="4"/>
      <c r="V677" s="122"/>
      <c r="W677" s="122"/>
      <c r="X677" s="122"/>
      <c r="Y677" s="122"/>
      <c r="Z677" s="122"/>
      <c r="AA677" s="121"/>
      <c r="AB677" s="121"/>
      <c r="AC677" s="121"/>
      <c r="AD677" s="121"/>
      <c r="AE677" s="121"/>
      <c r="AF677" s="121"/>
      <c r="AG677" s="121"/>
      <c r="AH677" s="102"/>
      <c r="AI677" s="102"/>
      <c r="AJ677" s="102"/>
    </row>
    <row r="678" spans="2:36" s="2" customFormat="1" ht="12.75">
      <c r="B678" s="62"/>
      <c r="C678" s="62"/>
      <c r="D678" s="62"/>
      <c r="E678" s="62"/>
      <c r="F678" s="56"/>
      <c r="G678" s="62"/>
      <c r="H678" s="62"/>
      <c r="I678" s="62"/>
      <c r="J678" s="62"/>
      <c r="K678" s="62"/>
      <c r="N678" s="19"/>
      <c r="O678" s="19"/>
      <c r="P678" s="29"/>
      <c r="Q678" s="4"/>
      <c r="V678" s="122"/>
      <c r="W678" s="122"/>
      <c r="X678" s="122"/>
      <c r="Y678" s="122"/>
      <c r="Z678" s="122"/>
      <c r="AA678" s="121"/>
      <c r="AB678" s="121"/>
      <c r="AC678" s="121"/>
      <c r="AD678" s="121"/>
      <c r="AE678" s="121"/>
      <c r="AF678" s="121"/>
      <c r="AG678" s="121"/>
      <c r="AH678" s="102"/>
      <c r="AI678" s="102"/>
      <c r="AJ678" s="102"/>
    </row>
    <row r="679" spans="2:36" s="2" customFormat="1" ht="12.75">
      <c r="B679" s="62"/>
      <c r="C679" s="62"/>
      <c r="D679" s="62"/>
      <c r="E679" s="62"/>
      <c r="F679" s="56"/>
      <c r="G679" s="62"/>
      <c r="H679" s="62"/>
      <c r="I679" s="62"/>
      <c r="J679" s="62"/>
      <c r="K679" s="62"/>
      <c r="N679" s="19"/>
      <c r="O679" s="19"/>
      <c r="P679" s="29"/>
      <c r="Q679" s="4"/>
      <c r="V679" s="122"/>
      <c r="W679" s="122"/>
      <c r="X679" s="122"/>
      <c r="Y679" s="122"/>
      <c r="Z679" s="122"/>
      <c r="AA679" s="121"/>
      <c r="AB679" s="121"/>
      <c r="AC679" s="121"/>
      <c r="AD679" s="121"/>
      <c r="AE679" s="121"/>
      <c r="AF679" s="121"/>
      <c r="AG679" s="121"/>
      <c r="AH679" s="102"/>
      <c r="AI679" s="102"/>
      <c r="AJ679" s="102"/>
    </row>
    <row r="680" spans="2:36" s="2" customFormat="1" ht="12.75">
      <c r="B680" s="62"/>
      <c r="C680" s="62"/>
      <c r="D680" s="62"/>
      <c r="E680" s="62"/>
      <c r="F680" s="56"/>
      <c r="G680" s="62"/>
      <c r="H680" s="62"/>
      <c r="I680" s="62"/>
      <c r="J680" s="62"/>
      <c r="K680" s="62"/>
      <c r="N680" s="19"/>
      <c r="O680" s="19"/>
      <c r="P680" s="29"/>
      <c r="Q680" s="4"/>
      <c r="V680" s="122"/>
      <c r="W680" s="122"/>
      <c r="X680" s="122"/>
      <c r="Y680" s="122"/>
      <c r="Z680" s="122"/>
      <c r="AA680" s="121"/>
      <c r="AB680" s="121"/>
      <c r="AC680" s="121"/>
      <c r="AD680" s="121"/>
      <c r="AE680" s="121"/>
      <c r="AF680" s="121"/>
      <c r="AG680" s="121"/>
      <c r="AH680" s="102"/>
      <c r="AI680" s="102"/>
      <c r="AJ680" s="102"/>
    </row>
    <row r="681" spans="2:36" s="2" customFormat="1" ht="12.75">
      <c r="B681" s="62"/>
      <c r="C681" s="62"/>
      <c r="D681" s="62"/>
      <c r="E681" s="62"/>
      <c r="F681" s="56"/>
      <c r="G681" s="62"/>
      <c r="H681" s="62"/>
      <c r="I681" s="62"/>
      <c r="J681" s="62"/>
      <c r="K681" s="62"/>
      <c r="N681" s="19"/>
      <c r="O681" s="19"/>
      <c r="P681" s="29"/>
      <c r="Q681" s="4"/>
      <c r="V681" s="122"/>
      <c r="W681" s="122"/>
      <c r="X681" s="122"/>
      <c r="Y681" s="122"/>
      <c r="Z681" s="122"/>
      <c r="AA681" s="121"/>
      <c r="AB681" s="121"/>
      <c r="AC681" s="121"/>
      <c r="AD681" s="121"/>
      <c r="AE681" s="121"/>
      <c r="AF681" s="121"/>
      <c r="AG681" s="121"/>
      <c r="AH681" s="102"/>
      <c r="AI681" s="102"/>
      <c r="AJ681" s="102"/>
    </row>
    <row r="682" spans="2:36" s="2" customFormat="1" ht="12.75">
      <c r="B682" s="62"/>
      <c r="C682" s="62"/>
      <c r="D682" s="62"/>
      <c r="E682" s="62"/>
      <c r="F682" s="56"/>
      <c r="G682" s="62"/>
      <c r="H682" s="62"/>
      <c r="I682" s="62"/>
      <c r="J682" s="62"/>
      <c r="K682" s="62"/>
      <c r="N682" s="19"/>
      <c r="O682" s="19"/>
      <c r="P682" s="29"/>
      <c r="Q682" s="4"/>
      <c r="V682" s="122"/>
      <c r="W682" s="122"/>
      <c r="X682" s="122"/>
      <c r="Y682" s="122"/>
      <c r="Z682" s="122"/>
      <c r="AA682" s="121"/>
      <c r="AB682" s="121"/>
      <c r="AC682" s="121"/>
      <c r="AD682" s="121"/>
      <c r="AE682" s="121"/>
      <c r="AF682" s="121"/>
      <c r="AG682" s="121"/>
      <c r="AH682" s="102"/>
      <c r="AI682" s="102"/>
      <c r="AJ682" s="102"/>
    </row>
    <row r="683" spans="2:36" s="2" customFormat="1" ht="12.75">
      <c r="B683" s="62"/>
      <c r="C683" s="62"/>
      <c r="D683" s="62"/>
      <c r="E683" s="62"/>
      <c r="F683" s="56"/>
      <c r="G683" s="62"/>
      <c r="H683" s="62"/>
      <c r="I683" s="62"/>
      <c r="J683" s="62"/>
      <c r="K683" s="62"/>
      <c r="N683" s="19"/>
      <c r="O683" s="19"/>
      <c r="P683" s="29"/>
      <c r="Q683" s="4"/>
      <c r="V683" s="122"/>
      <c r="W683" s="122"/>
      <c r="X683" s="122"/>
      <c r="Y683" s="122"/>
      <c r="Z683" s="122"/>
      <c r="AA683" s="121"/>
      <c r="AB683" s="121"/>
      <c r="AC683" s="121"/>
      <c r="AD683" s="121"/>
      <c r="AE683" s="121"/>
      <c r="AF683" s="121"/>
      <c r="AG683" s="121"/>
      <c r="AH683" s="102"/>
      <c r="AI683" s="102"/>
      <c r="AJ683" s="102"/>
    </row>
    <row r="684" spans="2:36" s="2" customFormat="1" ht="12.75">
      <c r="B684" s="62"/>
      <c r="C684" s="62"/>
      <c r="D684" s="62"/>
      <c r="E684" s="62"/>
      <c r="F684" s="56"/>
      <c r="G684" s="62"/>
      <c r="H684" s="62"/>
      <c r="I684" s="62"/>
      <c r="J684" s="62"/>
      <c r="K684" s="62"/>
      <c r="N684" s="19"/>
      <c r="O684" s="19"/>
      <c r="P684" s="29"/>
      <c r="Q684" s="4"/>
      <c r="V684" s="122"/>
      <c r="W684" s="122"/>
      <c r="X684" s="122"/>
      <c r="Y684" s="122"/>
      <c r="Z684" s="122"/>
      <c r="AA684" s="121"/>
      <c r="AB684" s="121"/>
      <c r="AC684" s="121"/>
      <c r="AD684" s="121"/>
      <c r="AE684" s="121"/>
      <c r="AF684" s="121"/>
      <c r="AG684" s="121"/>
      <c r="AH684" s="102"/>
      <c r="AI684" s="102"/>
      <c r="AJ684" s="102"/>
    </row>
    <row r="685" spans="2:36" s="2" customFormat="1" ht="12.75">
      <c r="B685" s="62"/>
      <c r="C685" s="62"/>
      <c r="D685" s="62"/>
      <c r="E685" s="62"/>
      <c r="F685" s="56"/>
      <c r="G685" s="62"/>
      <c r="H685" s="62"/>
      <c r="I685" s="62"/>
      <c r="J685" s="62"/>
      <c r="K685" s="62"/>
      <c r="N685" s="19"/>
      <c r="O685" s="19"/>
      <c r="P685" s="29"/>
      <c r="Q685" s="4"/>
      <c r="V685" s="122"/>
      <c r="W685" s="122"/>
      <c r="X685" s="122"/>
      <c r="Y685" s="122"/>
      <c r="Z685" s="122"/>
      <c r="AA685" s="121"/>
      <c r="AB685" s="121"/>
      <c r="AC685" s="121"/>
      <c r="AD685" s="121"/>
      <c r="AE685" s="121"/>
      <c r="AF685" s="121"/>
      <c r="AG685" s="121"/>
      <c r="AH685" s="102"/>
      <c r="AI685" s="102"/>
      <c r="AJ685" s="102"/>
    </row>
    <row r="686" spans="2:36" s="2" customFormat="1" ht="12.75">
      <c r="B686" s="62"/>
      <c r="C686" s="62"/>
      <c r="D686" s="62"/>
      <c r="E686" s="62"/>
      <c r="F686" s="56"/>
      <c r="G686" s="62"/>
      <c r="H686" s="62"/>
      <c r="I686" s="62"/>
      <c r="J686" s="62"/>
      <c r="K686" s="62"/>
      <c r="N686" s="19"/>
      <c r="O686" s="19"/>
      <c r="P686" s="29"/>
      <c r="Q686" s="4"/>
      <c r="V686" s="122"/>
      <c r="W686" s="122"/>
      <c r="X686" s="122"/>
      <c r="Y686" s="122"/>
      <c r="Z686" s="122"/>
      <c r="AA686" s="121"/>
      <c r="AB686" s="121"/>
      <c r="AC686" s="121"/>
      <c r="AD686" s="121"/>
      <c r="AE686" s="121"/>
      <c r="AF686" s="121"/>
      <c r="AG686" s="121"/>
      <c r="AH686" s="102"/>
      <c r="AI686" s="102"/>
      <c r="AJ686" s="102"/>
    </row>
    <row r="687" spans="2:36" s="2" customFormat="1" ht="12.75">
      <c r="B687" s="62"/>
      <c r="C687" s="62"/>
      <c r="D687" s="62"/>
      <c r="E687" s="62"/>
      <c r="F687" s="56"/>
      <c r="G687" s="62"/>
      <c r="H687" s="62"/>
      <c r="I687" s="62"/>
      <c r="J687" s="62"/>
      <c r="K687" s="62"/>
      <c r="N687" s="19"/>
      <c r="O687" s="19"/>
      <c r="P687" s="29"/>
      <c r="Q687" s="4"/>
      <c r="V687" s="122"/>
      <c r="W687" s="122"/>
      <c r="X687" s="122"/>
      <c r="Y687" s="122"/>
      <c r="Z687" s="122"/>
      <c r="AA687" s="121"/>
      <c r="AB687" s="121"/>
      <c r="AC687" s="121"/>
      <c r="AD687" s="121"/>
      <c r="AE687" s="121"/>
      <c r="AF687" s="121"/>
      <c r="AG687" s="121"/>
      <c r="AH687" s="102"/>
      <c r="AI687" s="102"/>
      <c r="AJ687" s="102"/>
    </row>
    <row r="688" spans="2:36" s="2" customFormat="1" ht="12.75">
      <c r="B688" s="62"/>
      <c r="C688" s="62"/>
      <c r="D688" s="62"/>
      <c r="E688" s="62"/>
      <c r="F688" s="56"/>
      <c r="G688" s="62"/>
      <c r="H688" s="62"/>
      <c r="I688" s="62"/>
      <c r="J688" s="62"/>
      <c r="K688" s="62"/>
      <c r="N688" s="19"/>
      <c r="O688" s="19"/>
      <c r="P688" s="29"/>
      <c r="Q688" s="4"/>
      <c r="V688" s="122"/>
      <c r="W688" s="122"/>
      <c r="X688" s="122"/>
      <c r="Y688" s="122"/>
      <c r="Z688" s="122"/>
      <c r="AA688" s="121"/>
      <c r="AB688" s="121"/>
      <c r="AC688" s="121"/>
      <c r="AD688" s="121"/>
      <c r="AE688" s="121"/>
      <c r="AF688" s="121"/>
      <c r="AG688" s="121"/>
      <c r="AH688" s="102"/>
      <c r="AI688" s="102"/>
      <c r="AJ688" s="102"/>
    </row>
    <row r="689" spans="2:36" s="2" customFormat="1" ht="12.75">
      <c r="B689" s="62"/>
      <c r="C689" s="62"/>
      <c r="D689" s="62"/>
      <c r="E689" s="62"/>
      <c r="F689" s="56"/>
      <c r="G689" s="62"/>
      <c r="H689" s="62"/>
      <c r="I689" s="62"/>
      <c r="J689" s="62"/>
      <c r="K689" s="62"/>
      <c r="N689" s="19"/>
      <c r="O689" s="19"/>
      <c r="P689" s="29"/>
      <c r="Q689" s="4"/>
      <c r="V689" s="122"/>
      <c r="W689" s="122"/>
      <c r="X689" s="122"/>
      <c r="Y689" s="122"/>
      <c r="Z689" s="122"/>
      <c r="AA689" s="121"/>
      <c r="AB689" s="121"/>
      <c r="AC689" s="121"/>
      <c r="AD689" s="121"/>
      <c r="AE689" s="121"/>
      <c r="AF689" s="121"/>
      <c r="AG689" s="121"/>
      <c r="AH689" s="102"/>
      <c r="AI689" s="102"/>
      <c r="AJ689" s="102"/>
    </row>
    <row r="690" spans="2:36" s="2" customFormat="1" ht="12.75">
      <c r="B690" s="62"/>
      <c r="C690" s="62"/>
      <c r="D690" s="62"/>
      <c r="E690" s="62"/>
      <c r="F690" s="56"/>
      <c r="G690" s="62"/>
      <c r="H690" s="62"/>
      <c r="I690" s="62"/>
      <c r="J690" s="62"/>
      <c r="K690" s="62"/>
      <c r="N690" s="19"/>
      <c r="O690" s="19"/>
      <c r="P690" s="29"/>
      <c r="Q690" s="4"/>
      <c r="V690" s="122"/>
      <c r="W690" s="122"/>
      <c r="X690" s="122"/>
      <c r="Y690" s="122"/>
      <c r="Z690" s="122"/>
      <c r="AA690" s="121"/>
      <c r="AB690" s="121"/>
      <c r="AC690" s="121"/>
      <c r="AD690" s="121"/>
      <c r="AE690" s="121"/>
      <c r="AF690" s="121"/>
      <c r="AG690" s="121"/>
      <c r="AH690" s="102"/>
      <c r="AI690" s="102"/>
      <c r="AJ690" s="102"/>
    </row>
    <row r="691" spans="2:36" s="2" customFormat="1" ht="12.75">
      <c r="B691" s="62"/>
      <c r="C691" s="62"/>
      <c r="D691" s="62"/>
      <c r="E691" s="62"/>
      <c r="F691" s="56"/>
      <c r="G691" s="62"/>
      <c r="H691" s="62"/>
      <c r="I691" s="62"/>
      <c r="J691" s="62"/>
      <c r="K691" s="62"/>
      <c r="N691" s="19"/>
      <c r="O691" s="19"/>
      <c r="P691" s="29"/>
      <c r="Q691" s="4"/>
      <c r="V691" s="122"/>
      <c r="W691" s="122"/>
      <c r="X691" s="122"/>
      <c r="Y691" s="122"/>
      <c r="Z691" s="122"/>
      <c r="AA691" s="121"/>
      <c r="AB691" s="121"/>
      <c r="AC691" s="121"/>
      <c r="AD691" s="121"/>
      <c r="AE691" s="121"/>
      <c r="AF691" s="121"/>
      <c r="AG691" s="121"/>
      <c r="AH691" s="102"/>
      <c r="AI691" s="102"/>
      <c r="AJ691" s="102"/>
    </row>
    <row r="692" spans="2:36" s="2" customFormat="1" ht="12.75">
      <c r="B692" s="62"/>
      <c r="C692" s="62"/>
      <c r="D692" s="62"/>
      <c r="E692" s="62"/>
      <c r="F692" s="56"/>
      <c r="G692" s="62"/>
      <c r="H692" s="62"/>
      <c r="I692" s="62"/>
      <c r="J692" s="62"/>
      <c r="K692" s="62"/>
      <c r="N692" s="19"/>
      <c r="O692" s="19"/>
      <c r="P692" s="29"/>
      <c r="Q692" s="4"/>
      <c r="V692" s="122"/>
      <c r="W692" s="122"/>
      <c r="X692" s="122"/>
      <c r="Y692" s="122"/>
      <c r="Z692" s="122"/>
      <c r="AA692" s="121"/>
      <c r="AB692" s="121"/>
      <c r="AC692" s="121"/>
      <c r="AD692" s="121"/>
      <c r="AE692" s="121"/>
      <c r="AF692" s="121"/>
      <c r="AG692" s="121"/>
      <c r="AH692" s="102"/>
      <c r="AI692" s="102"/>
      <c r="AJ692" s="102"/>
    </row>
    <row r="693" spans="2:36" s="2" customFormat="1" ht="12.75">
      <c r="B693" s="62"/>
      <c r="C693" s="62"/>
      <c r="D693" s="62"/>
      <c r="E693" s="62"/>
      <c r="F693" s="56"/>
      <c r="G693" s="62"/>
      <c r="H693" s="62"/>
      <c r="I693" s="62"/>
      <c r="J693" s="62"/>
      <c r="K693" s="62"/>
      <c r="N693" s="19"/>
      <c r="O693" s="19"/>
      <c r="P693" s="29"/>
      <c r="Q693" s="4"/>
      <c r="V693" s="122"/>
      <c r="W693" s="122"/>
      <c r="X693" s="122"/>
      <c r="Y693" s="122"/>
      <c r="Z693" s="122"/>
      <c r="AA693" s="121"/>
      <c r="AB693" s="121"/>
      <c r="AC693" s="121"/>
      <c r="AD693" s="121"/>
      <c r="AE693" s="121"/>
      <c r="AF693" s="121"/>
      <c r="AG693" s="121"/>
      <c r="AH693" s="102"/>
      <c r="AI693" s="102"/>
      <c r="AJ693" s="102"/>
    </row>
    <row r="694" spans="2:36" s="2" customFormat="1" ht="12.75">
      <c r="B694" s="62"/>
      <c r="C694" s="62"/>
      <c r="D694" s="62"/>
      <c r="E694" s="62"/>
      <c r="F694" s="56"/>
      <c r="G694" s="62"/>
      <c r="H694" s="62"/>
      <c r="I694" s="62"/>
      <c r="J694" s="62"/>
      <c r="K694" s="62"/>
      <c r="N694" s="19"/>
      <c r="O694" s="19"/>
      <c r="P694" s="29"/>
      <c r="Q694" s="4"/>
      <c r="V694" s="122"/>
      <c r="W694" s="122"/>
      <c r="X694" s="122"/>
      <c r="Y694" s="122"/>
      <c r="Z694" s="122"/>
      <c r="AA694" s="121"/>
      <c r="AB694" s="121"/>
      <c r="AC694" s="121"/>
      <c r="AD694" s="121"/>
      <c r="AE694" s="121"/>
      <c r="AF694" s="121"/>
      <c r="AG694" s="121"/>
      <c r="AH694" s="102"/>
      <c r="AI694" s="102"/>
      <c r="AJ694" s="102"/>
    </row>
    <row r="695" spans="2:36" s="2" customFormat="1" ht="12.75">
      <c r="B695" s="62"/>
      <c r="C695" s="62"/>
      <c r="D695" s="62"/>
      <c r="E695" s="62"/>
      <c r="F695" s="56"/>
      <c r="G695" s="62"/>
      <c r="H695" s="62"/>
      <c r="I695" s="62"/>
      <c r="J695" s="62"/>
      <c r="K695" s="62"/>
      <c r="N695" s="19"/>
      <c r="O695" s="19"/>
      <c r="P695" s="29"/>
      <c r="Q695" s="4"/>
      <c r="V695" s="122"/>
      <c r="W695" s="122"/>
      <c r="X695" s="122"/>
      <c r="Y695" s="122"/>
      <c r="Z695" s="122"/>
      <c r="AA695" s="121"/>
      <c r="AB695" s="121"/>
      <c r="AC695" s="121"/>
      <c r="AD695" s="121"/>
      <c r="AE695" s="121"/>
      <c r="AF695" s="121"/>
      <c r="AG695" s="121"/>
      <c r="AH695" s="102"/>
      <c r="AI695" s="102"/>
      <c r="AJ695" s="102"/>
    </row>
    <row r="696" spans="2:36" s="2" customFormat="1" ht="12.75">
      <c r="B696" s="62"/>
      <c r="C696" s="62"/>
      <c r="D696" s="62"/>
      <c r="E696" s="62"/>
      <c r="F696" s="56"/>
      <c r="G696" s="62"/>
      <c r="H696" s="62"/>
      <c r="I696" s="62"/>
      <c r="J696" s="62"/>
      <c r="K696" s="62"/>
      <c r="N696" s="19"/>
      <c r="O696" s="19"/>
      <c r="P696" s="29"/>
      <c r="Q696" s="4"/>
      <c r="V696" s="122"/>
      <c r="W696" s="122"/>
      <c r="X696" s="122"/>
      <c r="Y696" s="122"/>
      <c r="Z696" s="122"/>
      <c r="AA696" s="121"/>
      <c r="AB696" s="121"/>
      <c r="AC696" s="121"/>
      <c r="AD696" s="121"/>
      <c r="AE696" s="121"/>
      <c r="AF696" s="121"/>
      <c r="AG696" s="121"/>
      <c r="AH696" s="102"/>
      <c r="AI696" s="102"/>
      <c r="AJ696" s="102"/>
    </row>
    <row r="697" spans="2:36" s="2" customFormat="1" ht="12.75">
      <c r="B697" s="62"/>
      <c r="C697" s="62"/>
      <c r="D697" s="62"/>
      <c r="E697" s="62"/>
      <c r="F697" s="56"/>
      <c r="G697" s="62"/>
      <c r="H697" s="62"/>
      <c r="I697" s="62"/>
      <c r="J697" s="62"/>
      <c r="K697" s="62"/>
      <c r="N697" s="19"/>
      <c r="O697" s="19"/>
      <c r="P697" s="29"/>
      <c r="Q697" s="4"/>
      <c r="V697" s="122"/>
      <c r="W697" s="122"/>
      <c r="X697" s="122"/>
      <c r="Y697" s="122"/>
      <c r="Z697" s="122"/>
      <c r="AA697" s="121"/>
      <c r="AB697" s="121"/>
      <c r="AC697" s="121"/>
      <c r="AD697" s="121"/>
      <c r="AE697" s="121"/>
      <c r="AF697" s="121"/>
      <c r="AG697" s="121"/>
      <c r="AH697" s="102"/>
      <c r="AI697" s="102"/>
      <c r="AJ697" s="102"/>
    </row>
    <row r="698" spans="2:36" s="2" customFormat="1" ht="12.75">
      <c r="B698" s="62"/>
      <c r="C698" s="62"/>
      <c r="D698" s="62"/>
      <c r="E698" s="62"/>
      <c r="F698" s="56"/>
      <c r="G698" s="62"/>
      <c r="H698" s="62"/>
      <c r="I698" s="62"/>
      <c r="J698" s="62"/>
      <c r="K698" s="62"/>
      <c r="N698" s="19"/>
      <c r="O698" s="19"/>
      <c r="P698" s="29"/>
      <c r="Q698" s="4"/>
      <c r="V698" s="122"/>
      <c r="W698" s="122"/>
      <c r="X698" s="122"/>
      <c r="Y698" s="122"/>
      <c r="Z698" s="122"/>
      <c r="AA698" s="121"/>
      <c r="AB698" s="121"/>
      <c r="AC698" s="121"/>
      <c r="AD698" s="121"/>
      <c r="AE698" s="121"/>
      <c r="AF698" s="121"/>
      <c r="AG698" s="121"/>
      <c r="AH698" s="102"/>
      <c r="AI698" s="102"/>
      <c r="AJ698" s="102"/>
    </row>
    <row r="699" spans="2:36" s="2" customFormat="1" ht="12.75">
      <c r="B699" s="62"/>
      <c r="C699" s="62"/>
      <c r="D699" s="62"/>
      <c r="E699" s="62"/>
      <c r="F699" s="56"/>
      <c r="G699" s="62"/>
      <c r="H699" s="62"/>
      <c r="I699" s="62"/>
      <c r="J699" s="62"/>
      <c r="K699" s="62"/>
      <c r="N699" s="19"/>
      <c r="O699" s="19"/>
      <c r="P699" s="29"/>
      <c r="Q699" s="4"/>
      <c r="V699" s="122"/>
      <c r="W699" s="122"/>
      <c r="X699" s="122"/>
      <c r="Y699" s="122"/>
      <c r="Z699" s="122"/>
      <c r="AA699" s="121"/>
      <c r="AB699" s="121"/>
      <c r="AC699" s="121"/>
      <c r="AD699" s="121"/>
      <c r="AE699" s="121"/>
      <c r="AF699" s="121"/>
      <c r="AG699" s="121"/>
      <c r="AH699" s="102"/>
      <c r="AI699" s="102"/>
      <c r="AJ699" s="102"/>
    </row>
    <row r="700" spans="2:36" s="2" customFormat="1" ht="12.75">
      <c r="B700" s="62"/>
      <c r="C700" s="62"/>
      <c r="D700" s="62"/>
      <c r="E700" s="62"/>
      <c r="F700" s="56"/>
      <c r="G700" s="62"/>
      <c r="H700" s="62"/>
      <c r="I700" s="62"/>
      <c r="J700" s="62"/>
      <c r="K700" s="62"/>
      <c r="N700" s="19"/>
      <c r="O700" s="19"/>
      <c r="P700" s="29"/>
      <c r="Q700" s="4"/>
      <c r="V700" s="122"/>
      <c r="W700" s="122"/>
      <c r="X700" s="122"/>
      <c r="Y700" s="122"/>
      <c r="Z700" s="122"/>
      <c r="AA700" s="121"/>
      <c r="AB700" s="121"/>
      <c r="AC700" s="121"/>
      <c r="AD700" s="121"/>
      <c r="AE700" s="121"/>
      <c r="AF700" s="121"/>
      <c r="AG700" s="121"/>
      <c r="AH700" s="102"/>
      <c r="AI700" s="102"/>
      <c r="AJ700" s="102"/>
    </row>
    <row r="701" spans="2:36" s="2" customFormat="1" ht="12.75">
      <c r="B701" s="62"/>
      <c r="C701" s="62"/>
      <c r="D701" s="62"/>
      <c r="E701" s="62"/>
      <c r="F701" s="56"/>
      <c r="G701" s="62"/>
      <c r="H701" s="62"/>
      <c r="I701" s="62"/>
      <c r="J701" s="62"/>
      <c r="K701" s="62"/>
      <c r="N701" s="19"/>
      <c r="O701" s="19"/>
      <c r="P701" s="29"/>
      <c r="Q701" s="4"/>
      <c r="V701" s="122"/>
      <c r="W701" s="122"/>
      <c r="X701" s="122"/>
      <c r="Y701" s="122"/>
      <c r="Z701" s="122"/>
      <c r="AA701" s="121"/>
      <c r="AB701" s="121"/>
      <c r="AC701" s="121"/>
      <c r="AD701" s="121"/>
      <c r="AE701" s="121"/>
      <c r="AF701" s="121"/>
      <c r="AG701" s="121"/>
      <c r="AH701" s="102"/>
      <c r="AI701" s="102"/>
      <c r="AJ701" s="102"/>
    </row>
    <row r="702" spans="2:36" s="2" customFormat="1" ht="12.75">
      <c r="B702" s="62"/>
      <c r="C702" s="62"/>
      <c r="D702" s="62"/>
      <c r="E702" s="62"/>
      <c r="F702" s="56"/>
      <c r="G702" s="62"/>
      <c r="H702" s="62"/>
      <c r="I702" s="62"/>
      <c r="J702" s="62"/>
      <c r="K702" s="62"/>
      <c r="N702" s="19"/>
      <c r="O702" s="19"/>
      <c r="P702" s="29"/>
      <c r="Q702" s="4"/>
      <c r="V702" s="122"/>
      <c r="W702" s="122"/>
      <c r="X702" s="122"/>
      <c r="Y702" s="122"/>
      <c r="Z702" s="122"/>
      <c r="AA702" s="121"/>
      <c r="AB702" s="121"/>
      <c r="AC702" s="121"/>
      <c r="AD702" s="121"/>
      <c r="AE702" s="121"/>
      <c r="AF702" s="121"/>
      <c r="AG702" s="121"/>
      <c r="AH702" s="102"/>
      <c r="AI702" s="102"/>
      <c r="AJ702" s="102"/>
    </row>
    <row r="703" spans="2:36" s="2" customFormat="1" ht="12.75">
      <c r="B703" s="62"/>
      <c r="C703" s="62"/>
      <c r="D703" s="62"/>
      <c r="E703" s="62"/>
      <c r="F703" s="56"/>
      <c r="G703" s="62"/>
      <c r="H703" s="62"/>
      <c r="I703" s="62"/>
      <c r="J703" s="62"/>
      <c r="K703" s="62"/>
      <c r="N703" s="19"/>
      <c r="O703" s="19"/>
      <c r="P703" s="29"/>
      <c r="Q703" s="4"/>
      <c r="V703" s="122"/>
      <c r="W703" s="122"/>
      <c r="X703" s="122"/>
      <c r="Y703" s="122"/>
      <c r="Z703" s="122"/>
      <c r="AA703" s="121"/>
      <c r="AB703" s="121"/>
      <c r="AC703" s="121"/>
      <c r="AD703" s="121"/>
      <c r="AE703" s="121"/>
      <c r="AF703" s="121"/>
      <c r="AG703" s="121"/>
      <c r="AH703" s="102"/>
      <c r="AI703" s="102"/>
      <c r="AJ703" s="102"/>
    </row>
    <row r="704" spans="2:36" s="2" customFormat="1" ht="12.75">
      <c r="B704" s="62"/>
      <c r="C704" s="62"/>
      <c r="D704" s="62"/>
      <c r="E704" s="62"/>
      <c r="F704" s="56"/>
      <c r="G704" s="62"/>
      <c r="H704" s="62"/>
      <c r="I704" s="62"/>
      <c r="J704" s="62"/>
      <c r="K704" s="62"/>
      <c r="N704" s="19"/>
      <c r="O704" s="19"/>
      <c r="P704" s="29"/>
      <c r="Q704" s="4"/>
      <c r="V704" s="122"/>
      <c r="W704" s="122"/>
      <c r="X704" s="122"/>
      <c r="Y704" s="122"/>
      <c r="Z704" s="122"/>
      <c r="AA704" s="121"/>
      <c r="AB704" s="121"/>
      <c r="AC704" s="121"/>
      <c r="AD704" s="121"/>
      <c r="AE704" s="121"/>
      <c r="AF704" s="121"/>
      <c r="AG704" s="121"/>
      <c r="AH704" s="102"/>
      <c r="AI704" s="102"/>
      <c r="AJ704" s="102"/>
    </row>
    <row r="705" spans="2:36" s="2" customFormat="1" ht="12.75">
      <c r="B705" s="62"/>
      <c r="C705" s="62"/>
      <c r="D705" s="62"/>
      <c r="E705" s="62"/>
      <c r="F705" s="56"/>
      <c r="G705" s="62"/>
      <c r="H705" s="62"/>
      <c r="I705" s="62"/>
      <c r="J705" s="62"/>
      <c r="K705" s="62"/>
      <c r="N705" s="19"/>
      <c r="O705" s="19"/>
      <c r="P705" s="29"/>
      <c r="Q705" s="4"/>
      <c r="V705" s="122"/>
      <c r="W705" s="122"/>
      <c r="X705" s="122"/>
      <c r="Y705" s="122"/>
      <c r="Z705" s="122"/>
      <c r="AA705" s="121"/>
      <c r="AB705" s="121"/>
      <c r="AC705" s="121"/>
      <c r="AD705" s="121"/>
      <c r="AE705" s="121"/>
      <c r="AF705" s="121"/>
      <c r="AG705" s="121"/>
      <c r="AH705" s="102"/>
      <c r="AI705" s="102"/>
      <c r="AJ705" s="102"/>
    </row>
    <row r="706" spans="2:36" s="2" customFormat="1" ht="12.75">
      <c r="B706" s="62"/>
      <c r="C706" s="62"/>
      <c r="D706" s="62"/>
      <c r="E706" s="62"/>
      <c r="F706" s="56"/>
      <c r="G706" s="62"/>
      <c r="H706" s="62"/>
      <c r="I706" s="62"/>
      <c r="J706" s="62"/>
      <c r="K706" s="62"/>
      <c r="N706" s="19"/>
      <c r="O706" s="19"/>
      <c r="P706" s="29"/>
      <c r="Q706" s="4"/>
      <c r="V706" s="122"/>
      <c r="W706" s="122"/>
      <c r="X706" s="122"/>
      <c r="Y706" s="122"/>
      <c r="Z706" s="122"/>
      <c r="AA706" s="121"/>
      <c r="AB706" s="121"/>
      <c r="AC706" s="121"/>
      <c r="AD706" s="121"/>
      <c r="AE706" s="121"/>
      <c r="AF706" s="121"/>
      <c r="AG706" s="121"/>
      <c r="AH706" s="102"/>
      <c r="AI706" s="102"/>
      <c r="AJ706" s="102"/>
    </row>
    <row r="707" spans="2:36" s="2" customFormat="1" ht="12.75">
      <c r="B707" s="62"/>
      <c r="C707" s="62"/>
      <c r="D707" s="62"/>
      <c r="E707" s="62"/>
      <c r="F707" s="56"/>
      <c r="G707" s="62"/>
      <c r="H707" s="62"/>
      <c r="I707" s="62"/>
      <c r="J707" s="62"/>
      <c r="K707" s="62"/>
      <c r="N707" s="19"/>
      <c r="O707" s="19"/>
      <c r="P707" s="29"/>
      <c r="Q707" s="4"/>
      <c r="V707" s="122"/>
      <c r="W707" s="122"/>
      <c r="X707" s="122"/>
      <c r="Y707" s="122"/>
      <c r="Z707" s="122"/>
      <c r="AA707" s="121"/>
      <c r="AB707" s="121"/>
      <c r="AC707" s="121"/>
      <c r="AD707" s="121"/>
      <c r="AE707" s="121"/>
      <c r="AF707" s="121"/>
      <c r="AG707" s="121"/>
      <c r="AH707" s="102"/>
      <c r="AI707" s="102"/>
      <c r="AJ707" s="102"/>
    </row>
    <row r="708" spans="2:36" s="2" customFormat="1" ht="12.75">
      <c r="B708" s="62"/>
      <c r="C708" s="62"/>
      <c r="D708" s="62"/>
      <c r="E708" s="62"/>
      <c r="F708" s="56"/>
      <c r="G708" s="62"/>
      <c r="H708" s="62"/>
      <c r="I708" s="62"/>
      <c r="J708" s="62"/>
      <c r="K708" s="62"/>
      <c r="N708" s="19"/>
      <c r="O708" s="19"/>
      <c r="P708" s="29"/>
      <c r="Q708" s="4"/>
      <c r="V708" s="122"/>
      <c r="W708" s="122"/>
      <c r="X708" s="122"/>
      <c r="Y708" s="122"/>
      <c r="Z708" s="122"/>
      <c r="AA708" s="121"/>
      <c r="AB708" s="121"/>
      <c r="AC708" s="121"/>
      <c r="AD708" s="121"/>
      <c r="AE708" s="121"/>
      <c r="AF708" s="121"/>
      <c r="AG708" s="121"/>
      <c r="AH708" s="102"/>
      <c r="AI708" s="102"/>
      <c r="AJ708" s="102"/>
    </row>
    <row r="709" spans="2:36" s="2" customFormat="1" ht="12.75">
      <c r="B709" s="62"/>
      <c r="C709" s="62"/>
      <c r="D709" s="62"/>
      <c r="E709" s="62"/>
      <c r="F709" s="56"/>
      <c r="G709" s="62"/>
      <c r="H709" s="62"/>
      <c r="I709" s="62"/>
      <c r="J709" s="62"/>
      <c r="K709" s="62"/>
      <c r="N709" s="19"/>
      <c r="O709" s="19"/>
      <c r="P709" s="29"/>
      <c r="Q709" s="4"/>
      <c r="V709" s="122"/>
      <c r="W709" s="122"/>
      <c r="X709" s="122"/>
      <c r="Y709" s="122"/>
      <c r="Z709" s="122"/>
      <c r="AA709" s="121"/>
      <c r="AB709" s="121"/>
      <c r="AC709" s="121"/>
      <c r="AD709" s="121"/>
      <c r="AE709" s="121"/>
      <c r="AF709" s="121"/>
      <c r="AG709" s="121"/>
      <c r="AH709" s="102"/>
      <c r="AI709" s="102"/>
      <c r="AJ709" s="102"/>
    </row>
  </sheetData>
  <sheetProtection/>
  <mergeCells count="6">
    <mergeCell ref="CJ1:CR3"/>
    <mergeCell ref="C314:J314"/>
    <mergeCell ref="BG1:BO2"/>
    <mergeCell ref="D2:I2"/>
    <mergeCell ref="D3:I3"/>
    <mergeCell ref="AO3:AQ3"/>
  </mergeCells>
  <conditionalFormatting sqref="AA80:AA311 AB12:AC311 AA12:AA78 V12:Z311">
    <cfRule type="cellIs" priority="1" dxfId="5" operator="equal" stopIfTrue="1">
      <formula>0</formula>
    </cfRule>
  </conditionalFormatting>
  <conditionalFormatting sqref="I12:I311">
    <cfRule type="cellIs" priority="2" dxfId="6" operator="lessThan" stopIfTrue="1">
      <formula>7</formula>
    </cfRule>
  </conditionalFormatting>
  <conditionalFormatting sqref="J12:J311">
    <cfRule type="cellIs" priority="3" dxfId="7" operator="lessThan" stopIfTrue="1">
      <formula>4</formula>
    </cfRule>
  </conditionalFormatting>
  <printOptions/>
  <pageMargins left="0.3937007874015748" right="0.3937007874015748" top="0.7874015748031497" bottom="0.3937007874015748" header="0.31496062992125984" footer="0.5118110236220472"/>
  <pageSetup horizontalDpi="600" verticalDpi="600" orientation="portrait" paperSize="9" r:id="rId3"/>
  <headerFooter alignWithMargins="0">
    <oddHeader>&amp;L&amp;"Arial CE,Pogrubiony"
www.mosirkrosno.prv.pl&amp;C&amp;"Arial CE,Pogrubiona kursywa"Odwiedzajcie nasze strony ...&amp;R&amp;"Arial CE,Pogrubiony"www.krosbieg,prv.pl
www.kkbmosir.yoyo.pl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V383"/>
  <sheetViews>
    <sheetView showGridLines="0" zoomScalePageLayoutView="0" workbookViewId="0" topLeftCell="A1">
      <pane ySplit="4" topLeftCell="A362" activePane="bottomLeft" state="frozen"/>
      <selection pane="topLeft" activeCell="A1" sqref="A1"/>
      <selection pane="bottomLeft" activeCell="B2" sqref="B2:G2"/>
    </sheetView>
  </sheetViews>
  <sheetFormatPr defaultColWidth="9.00390625" defaultRowHeight="12.75"/>
  <cols>
    <col min="1" max="1" width="5.625" style="0" customWidth="1"/>
    <col min="2" max="2" width="3.75390625" style="0" customWidth="1"/>
    <col min="3" max="3" width="22.875" style="128" customWidth="1"/>
    <col min="4" max="4" width="23.625" style="129" customWidth="1"/>
    <col min="5" max="5" width="10.00390625" style="150" customWidth="1"/>
    <col min="6" max="6" width="9.25390625" style="146" customWidth="1"/>
    <col min="7" max="7" width="8.125" style="146" customWidth="1"/>
    <col min="12" max="12" width="11.125" style="0" customWidth="1"/>
  </cols>
  <sheetData>
    <row r="1" spans="2:12" ht="37.5" customHeight="1">
      <c r="B1" s="234" t="str">
        <f>Tabela!D2</f>
        <v>VI Bieg o Skarb Portiusa</v>
      </c>
      <c r="C1" s="234"/>
      <c r="D1" s="234"/>
      <c r="E1" s="234"/>
      <c r="F1" s="234"/>
      <c r="G1" s="234"/>
      <c r="H1" s="165"/>
      <c r="L1" s="162" t="s">
        <v>63</v>
      </c>
    </row>
    <row r="2" spans="2:12" ht="18" customHeight="1">
      <c r="B2" s="235" t="s">
        <v>19</v>
      </c>
      <c r="C2" s="235"/>
      <c r="D2" s="235"/>
      <c r="E2" s="235"/>
      <c r="F2" s="235"/>
      <c r="G2" s="235"/>
      <c r="L2">
        <v>1</v>
      </c>
    </row>
    <row r="3" ht="25.5" customHeight="1" thickBot="1">
      <c r="L3">
        <v>2</v>
      </c>
    </row>
    <row r="4" spans="2:12" ht="35.25" customHeight="1" thickBot="1">
      <c r="B4" s="138" t="s">
        <v>61</v>
      </c>
      <c r="C4" s="139" t="str">
        <f>Tabela!C11</f>
        <v>NAZWISKO i  IMIĘ</v>
      </c>
      <c r="D4" s="139" t="str">
        <f>Tabela!D11</f>
        <v>KLUB</v>
      </c>
      <c r="E4" s="139" t="s">
        <v>62</v>
      </c>
      <c r="F4" s="139" t="s">
        <v>63</v>
      </c>
      <c r="G4" s="140" t="str">
        <f>Tabela!Y11</f>
        <v>KAT WIEKOWA</v>
      </c>
      <c r="L4">
        <v>3</v>
      </c>
    </row>
    <row r="5" spans="2:7" ht="13.5" thickBot="1">
      <c r="B5" s="135">
        <v>1</v>
      </c>
      <c r="C5" s="136" t="str">
        <f>Tabela!C12</f>
        <v>Dziuba Bogdan</v>
      </c>
      <c r="D5" s="136" t="str">
        <f>Tabela!D12</f>
        <v>KKS Victoria Stalowa Wola</v>
      </c>
      <c r="E5" s="160">
        <f>Tabela!I12</f>
        <v>1</v>
      </c>
      <c r="F5" s="148">
        <f>Tabela!X12</f>
        <v>0</v>
      </c>
      <c r="G5" s="137" t="str">
        <f>Tabela!Y12</f>
        <v>M3</v>
      </c>
    </row>
    <row r="6" spans="2:22" ht="34.5" thickBot="1">
      <c r="B6" s="130">
        <v>2</v>
      </c>
      <c r="C6" s="136" t="str">
        <f>Tabela!C13</f>
        <v>Dziewiński Damian</v>
      </c>
      <c r="D6" s="136" t="str">
        <f>Tabela!D13</f>
        <v>Zespół Szkół nr 3 Sanok</v>
      </c>
      <c r="E6" s="160">
        <f>Tabela!I13</f>
        <v>2</v>
      </c>
      <c r="F6" s="148">
        <f>Tabela!X13</f>
        <v>0</v>
      </c>
      <c r="G6" s="131" t="str">
        <f>Tabela!Y13</f>
        <v>M2</v>
      </c>
      <c r="K6" s="154"/>
      <c r="L6" s="155"/>
      <c r="M6" s="154"/>
      <c r="Q6" s="138" t="s">
        <v>61</v>
      </c>
      <c r="R6" s="139" t="s">
        <v>7</v>
      </c>
      <c r="S6" s="139" t="s">
        <v>8</v>
      </c>
      <c r="T6" s="139" t="s">
        <v>62</v>
      </c>
      <c r="U6" s="139" t="s">
        <v>63</v>
      </c>
      <c r="V6" s="140" t="s">
        <v>59</v>
      </c>
    </row>
    <row r="7" spans="2:22" ht="22.5">
      <c r="B7" s="130">
        <v>3</v>
      </c>
      <c r="C7" s="136" t="str">
        <f>Tabela!C14</f>
        <v>Zima Paweł</v>
      </c>
      <c r="D7" s="136" t="str">
        <f>Tabela!D14</f>
        <v>KKB MOSIR Krosno</v>
      </c>
      <c r="E7" s="160">
        <f>Tabela!I14</f>
        <v>3</v>
      </c>
      <c r="F7" s="148">
        <f>Tabela!X14</f>
        <v>0</v>
      </c>
      <c r="G7" s="131" t="str">
        <f>Tabela!Y14</f>
        <v>M2</v>
      </c>
      <c r="Q7" s="135">
        <v>1</v>
      </c>
      <c r="R7" s="136" t="s">
        <v>125</v>
      </c>
      <c r="S7" s="136" t="s">
        <v>91</v>
      </c>
      <c r="T7" s="160">
        <v>7</v>
      </c>
      <c r="U7" s="148">
        <v>1</v>
      </c>
      <c r="V7" s="137" t="s">
        <v>240</v>
      </c>
    </row>
    <row r="8" spans="2:22" ht="22.5" hidden="1">
      <c r="B8" s="130">
        <v>4</v>
      </c>
      <c r="C8" s="136" t="str">
        <f>Tabela!C15</f>
        <v>Wydra Jan</v>
      </c>
      <c r="D8" s="136" t="str">
        <f>Tabela!D15</f>
        <v>MOK Muszyna Dolna</v>
      </c>
      <c r="E8" s="160">
        <f>Tabela!I15</f>
        <v>4</v>
      </c>
      <c r="F8" s="148">
        <f>Tabela!X15</f>
        <v>0</v>
      </c>
      <c r="G8" s="131" t="str">
        <f>Tabela!Y15</f>
        <v>M3</v>
      </c>
      <c r="Q8" s="130">
        <v>2</v>
      </c>
      <c r="R8" s="136" t="s">
        <v>166</v>
      </c>
      <c r="S8" s="136" t="s">
        <v>167</v>
      </c>
      <c r="T8" s="160">
        <v>9</v>
      </c>
      <c r="U8" s="148">
        <v>2</v>
      </c>
      <c r="V8" s="131" t="s">
        <v>240</v>
      </c>
    </row>
    <row r="9" spans="2:22" ht="22.5" hidden="1">
      <c r="B9" s="130">
        <v>5</v>
      </c>
      <c r="C9" s="136" t="str">
        <f>Tabela!C16</f>
        <v>Kiciak Paweł</v>
      </c>
      <c r="D9" s="136" t="str">
        <f>Tabela!D16</f>
        <v>Kraś</v>
      </c>
      <c r="E9" s="160">
        <f>Tabela!I16</f>
        <v>5</v>
      </c>
      <c r="F9" s="148">
        <f>Tabela!X16</f>
        <v>0</v>
      </c>
      <c r="G9" s="131" t="str">
        <f>Tabela!Y16</f>
        <v>M3</v>
      </c>
      <c r="Q9" s="130">
        <v>3</v>
      </c>
      <c r="R9" s="136" t="s">
        <v>171</v>
      </c>
      <c r="S9" s="136" t="s">
        <v>170</v>
      </c>
      <c r="T9" s="160">
        <v>10</v>
      </c>
      <c r="U9" s="148">
        <v>3</v>
      </c>
      <c r="V9" s="131" t="s">
        <v>240</v>
      </c>
    </row>
    <row r="10" spans="2:22" ht="22.5" hidden="1">
      <c r="B10" s="130">
        <v>6</v>
      </c>
      <c r="C10" s="136" t="str">
        <f>Tabela!C17</f>
        <v>Cisło Grzegorz</v>
      </c>
      <c r="D10" s="136" t="str">
        <f>Tabela!D17</f>
        <v>Mielec</v>
      </c>
      <c r="E10" s="160">
        <f>Tabela!I17</f>
        <v>6</v>
      </c>
      <c r="F10" s="148">
        <f>Tabela!X17</f>
        <v>0</v>
      </c>
      <c r="G10" s="131" t="str">
        <f>Tabela!Y17</f>
        <v>M3</v>
      </c>
      <c r="Q10" s="130">
        <v>22</v>
      </c>
      <c r="R10" s="136" t="s">
        <v>172</v>
      </c>
      <c r="S10" s="136" t="s">
        <v>170</v>
      </c>
      <c r="T10" s="160">
        <v>8</v>
      </c>
      <c r="U10" s="148">
        <v>1</v>
      </c>
      <c r="V10" s="131" t="s">
        <v>241</v>
      </c>
    </row>
    <row r="11" spans="2:22" ht="22.5" hidden="1">
      <c r="B11" s="130">
        <v>7</v>
      </c>
      <c r="C11" s="136" t="str">
        <f>Tabela!C18</f>
        <v>Rygiel Jakub</v>
      </c>
      <c r="D11" s="136" t="str">
        <f>Tabela!D18</f>
        <v>UKS Burza Rogi</v>
      </c>
      <c r="E11" s="160">
        <f>Tabela!I18</f>
        <v>1</v>
      </c>
      <c r="F11" s="148">
        <f>Tabela!X18</f>
        <v>0</v>
      </c>
      <c r="G11" s="131" t="str">
        <f>Tabela!Y18</f>
        <v>M1</v>
      </c>
      <c r="Q11" s="130">
        <v>23</v>
      </c>
      <c r="R11" s="136" t="s">
        <v>75</v>
      </c>
      <c r="S11" s="136" t="s">
        <v>76</v>
      </c>
      <c r="T11" s="160">
        <v>11</v>
      </c>
      <c r="U11" s="148">
        <v>2</v>
      </c>
      <c r="V11" s="131" t="s">
        <v>241</v>
      </c>
    </row>
    <row r="12" spans="2:22" ht="22.5" hidden="1">
      <c r="B12" s="130">
        <v>8</v>
      </c>
      <c r="C12" s="136" t="str">
        <f>Tabela!C19</f>
        <v>Raczyński Paweł</v>
      </c>
      <c r="D12" s="136" t="str">
        <f>Tabela!D19</f>
        <v>SKB Kraśnik</v>
      </c>
      <c r="E12" s="160">
        <f>Tabela!I19</f>
        <v>2</v>
      </c>
      <c r="F12" s="148">
        <f>Tabela!X19</f>
        <v>0</v>
      </c>
      <c r="G12" s="131" t="str">
        <f>Tabela!Y19</f>
        <v>M2</v>
      </c>
      <c r="Q12" s="130">
        <v>24</v>
      </c>
      <c r="R12" s="136" t="s">
        <v>129</v>
      </c>
      <c r="S12" s="136" t="s">
        <v>130</v>
      </c>
      <c r="T12" s="160">
        <v>12</v>
      </c>
      <c r="U12" s="148">
        <v>3</v>
      </c>
      <c r="V12" s="131" t="s">
        <v>241</v>
      </c>
    </row>
    <row r="13" spans="2:22" ht="22.5" hidden="1">
      <c r="B13" s="130">
        <v>9</v>
      </c>
      <c r="C13" s="136" t="str">
        <f>Tabela!C20</f>
        <v>Muszyński Filip</v>
      </c>
      <c r="D13" s="136" t="str">
        <f>Tabela!D20</f>
        <v>Burza Rogi</v>
      </c>
      <c r="E13" s="160">
        <f>Tabela!I20</f>
        <v>3</v>
      </c>
      <c r="F13" s="148">
        <f>Tabela!X20</f>
        <v>0</v>
      </c>
      <c r="G13" s="131" t="str">
        <f>Tabela!Y20</f>
        <v>M1</v>
      </c>
      <c r="Q13" s="130">
        <v>49</v>
      </c>
      <c r="R13" s="136" t="s">
        <v>165</v>
      </c>
      <c r="S13" s="136" t="s">
        <v>106</v>
      </c>
      <c r="T13" s="160">
        <v>17</v>
      </c>
      <c r="U13" s="148">
        <v>1</v>
      </c>
      <c r="V13" s="131" t="s">
        <v>242</v>
      </c>
    </row>
    <row r="14" spans="2:22" ht="22.5" hidden="1">
      <c r="B14" s="130">
        <v>10</v>
      </c>
      <c r="C14" s="136" t="str">
        <f>Tabela!C21</f>
        <v>Biały Michał</v>
      </c>
      <c r="D14" s="136" t="str">
        <f>Tabela!D21</f>
        <v>SKB Kraśnik</v>
      </c>
      <c r="E14" s="160">
        <f>Tabela!I21</f>
        <v>4</v>
      </c>
      <c r="F14" s="148">
        <f>Tabela!X21</f>
        <v>0</v>
      </c>
      <c r="G14" s="131" t="str">
        <f>Tabela!Y21</f>
        <v>M1</v>
      </c>
      <c r="Q14" s="130">
        <v>50</v>
      </c>
      <c r="R14" s="136" t="s">
        <v>135</v>
      </c>
      <c r="S14" s="136" t="s">
        <v>76</v>
      </c>
      <c r="T14" s="160">
        <v>19</v>
      </c>
      <c r="U14" s="148">
        <v>2</v>
      </c>
      <c r="V14" s="131" t="s">
        <v>242</v>
      </c>
    </row>
    <row r="15" spans="2:22" ht="33.75" hidden="1">
      <c r="B15" s="130">
        <v>11</v>
      </c>
      <c r="C15" s="136" t="str">
        <f>Tabela!C22</f>
        <v>Niezgoda Marcin</v>
      </c>
      <c r="D15" s="136" t="str">
        <f>Tabela!D22</f>
        <v>KKB MOSIR Krosno</v>
      </c>
      <c r="E15" s="160">
        <f>Tabela!I22</f>
        <v>5</v>
      </c>
      <c r="F15" s="148">
        <f>Tabela!X22</f>
        <v>0</v>
      </c>
      <c r="G15" s="131" t="str">
        <f>Tabela!Y22</f>
        <v>M2</v>
      </c>
      <c r="Q15" s="130">
        <v>51</v>
      </c>
      <c r="R15" s="136" t="s">
        <v>179</v>
      </c>
      <c r="S15" s="136" t="s">
        <v>180</v>
      </c>
      <c r="T15" s="160">
        <v>30</v>
      </c>
      <c r="U15" s="148">
        <v>3</v>
      </c>
      <c r="V15" s="131" t="s">
        <v>242</v>
      </c>
    </row>
    <row r="16" spans="2:22" ht="33.75" hidden="1">
      <c r="B16" s="130">
        <v>12</v>
      </c>
      <c r="C16" s="136" t="str">
        <f>Tabela!C23</f>
        <v>Jakieła Michał</v>
      </c>
      <c r="D16" s="136" t="str">
        <f>Tabela!D23</f>
        <v>CHEMIK Puławy</v>
      </c>
      <c r="E16" s="160">
        <f>Tabela!I23</f>
        <v>6</v>
      </c>
      <c r="F16" s="148">
        <f>Tabela!X23</f>
        <v>0</v>
      </c>
      <c r="G16" s="131" t="str">
        <f>Tabela!Y23</f>
        <v>M2</v>
      </c>
      <c r="Q16" s="130">
        <v>64</v>
      </c>
      <c r="R16" s="136" t="s">
        <v>157</v>
      </c>
      <c r="S16" s="136" t="s">
        <v>87</v>
      </c>
      <c r="T16" s="160">
        <v>18</v>
      </c>
      <c r="U16" s="148">
        <v>1</v>
      </c>
      <c r="V16" s="131" t="s">
        <v>243</v>
      </c>
    </row>
    <row r="17" spans="2:22" ht="33.75" hidden="1">
      <c r="B17" s="130">
        <v>13</v>
      </c>
      <c r="C17" s="136" t="str">
        <f>Tabela!C24</f>
        <v>Wiktorski Hubert</v>
      </c>
      <c r="D17" s="136" t="str">
        <f>Tabela!D24</f>
        <v>Halicz Ustrzyki Dolne</v>
      </c>
      <c r="E17" s="160">
        <f>Tabela!I24</f>
        <v>13</v>
      </c>
      <c r="F17" s="148">
        <f>Tabela!X24</f>
        <v>1</v>
      </c>
      <c r="G17" s="131" t="str">
        <f>Tabela!Y24</f>
        <v>M2</v>
      </c>
      <c r="Q17" s="130">
        <v>65</v>
      </c>
      <c r="R17" s="136" t="s">
        <v>104</v>
      </c>
      <c r="S17" s="136" t="s">
        <v>101</v>
      </c>
      <c r="T17" s="160">
        <v>21</v>
      </c>
      <c r="U17" s="148">
        <v>2</v>
      </c>
      <c r="V17" s="131" t="s">
        <v>243</v>
      </c>
    </row>
    <row r="18" spans="2:22" ht="33.75" hidden="1">
      <c r="B18" s="130">
        <v>14</v>
      </c>
      <c r="C18" s="136" t="str">
        <f>Tabela!C25</f>
        <v>Michalec Marcin</v>
      </c>
      <c r="D18" s="136" t="str">
        <f>Tabela!D25</f>
        <v>KKB MOSIR Krosno</v>
      </c>
      <c r="E18" s="160">
        <f>Tabela!I25</f>
        <v>14</v>
      </c>
      <c r="F18" s="148">
        <f>Tabela!X25</f>
        <v>0</v>
      </c>
      <c r="G18" s="131" t="str">
        <f>Tabela!Y25</f>
        <v>M2</v>
      </c>
      <c r="Q18" s="130">
        <v>66</v>
      </c>
      <c r="R18" s="136" t="s">
        <v>194</v>
      </c>
      <c r="S18" s="136" t="s">
        <v>191</v>
      </c>
      <c r="T18" s="160">
        <v>25</v>
      </c>
      <c r="U18" s="148">
        <v>3</v>
      </c>
      <c r="V18" s="131" t="s">
        <v>243</v>
      </c>
    </row>
    <row r="19" spans="2:22" ht="45" hidden="1">
      <c r="B19" s="130">
        <v>15</v>
      </c>
      <c r="C19" s="136" t="str">
        <f>Tabela!C26</f>
        <v>Rachwalski Damian</v>
      </c>
      <c r="D19" s="136" t="str">
        <f>Tabela!D26</f>
        <v>KKB MOSiR Krosno</v>
      </c>
      <c r="E19" s="160">
        <f>Tabela!I26</f>
        <v>15</v>
      </c>
      <c r="F19" s="148">
        <f>Tabela!X26</f>
        <v>0</v>
      </c>
      <c r="G19" s="131" t="str">
        <f>Tabela!Y26</f>
        <v>M1</v>
      </c>
      <c r="Q19" s="130">
        <v>83</v>
      </c>
      <c r="R19" s="136" t="s">
        <v>173</v>
      </c>
      <c r="S19" s="136" t="s">
        <v>174</v>
      </c>
      <c r="T19" s="160">
        <v>16</v>
      </c>
      <c r="U19" s="148">
        <v>1</v>
      </c>
      <c r="V19" s="131" t="s">
        <v>244</v>
      </c>
    </row>
    <row r="20" spans="2:22" ht="33.75" hidden="1">
      <c r="B20" s="130">
        <v>16</v>
      </c>
      <c r="C20" s="136" t="str">
        <f>Tabela!C27</f>
        <v>Łańcucki Stanisław</v>
      </c>
      <c r="D20" s="136" t="str">
        <f>Tabela!D27</f>
        <v>KKS Wiktoria Stalowa Wola</v>
      </c>
      <c r="E20" s="160">
        <f>Tabela!I27</f>
        <v>16</v>
      </c>
      <c r="F20" s="148">
        <f>Tabela!X27</f>
        <v>0</v>
      </c>
      <c r="G20" s="131" t="str">
        <f>Tabela!Y27</f>
        <v>M5</v>
      </c>
      <c r="Q20" s="130">
        <v>84</v>
      </c>
      <c r="R20" s="136" t="s">
        <v>190</v>
      </c>
      <c r="S20" s="136" t="s">
        <v>191</v>
      </c>
      <c r="T20" s="160">
        <v>23</v>
      </c>
      <c r="U20" s="148">
        <v>2</v>
      </c>
      <c r="V20" s="131" t="s">
        <v>244</v>
      </c>
    </row>
    <row r="21" spans="2:22" ht="33.75" hidden="1">
      <c r="B21" s="130">
        <v>17</v>
      </c>
      <c r="C21" s="136" t="str">
        <f>Tabela!C28</f>
        <v>Fedak Grzegorz</v>
      </c>
      <c r="D21" s="136" t="str">
        <f>Tabela!D28</f>
        <v>Sanok</v>
      </c>
      <c r="E21" s="160">
        <f>Tabela!I28</f>
        <v>17</v>
      </c>
      <c r="F21" s="148">
        <f>Tabela!X28</f>
        <v>0</v>
      </c>
      <c r="G21" s="131" t="str">
        <f>Tabela!Y28</f>
        <v>M3</v>
      </c>
      <c r="Q21" s="130">
        <v>85</v>
      </c>
      <c r="R21" s="136" t="s">
        <v>152</v>
      </c>
      <c r="S21" s="136" t="s">
        <v>87</v>
      </c>
      <c r="T21" s="160">
        <v>26</v>
      </c>
      <c r="U21" s="148">
        <v>3</v>
      </c>
      <c r="V21" s="131" t="s">
        <v>244</v>
      </c>
    </row>
    <row r="22" spans="2:22" ht="22.5" hidden="1">
      <c r="B22" s="130">
        <v>18</v>
      </c>
      <c r="C22" s="136" t="str">
        <f>Tabela!C29</f>
        <v>Sarnicki Janusz</v>
      </c>
      <c r="D22" s="136" t="str">
        <f>Tabela!D29</f>
        <v>MOK Muszyna Dolna</v>
      </c>
      <c r="E22" s="160">
        <f>Tabela!I29</f>
        <v>18</v>
      </c>
      <c r="F22" s="148">
        <f>Tabela!X29</f>
        <v>0</v>
      </c>
      <c r="G22" s="131" t="str">
        <f>Tabela!Y29</f>
        <v>M4</v>
      </c>
      <c r="Q22" s="130">
        <v>96</v>
      </c>
      <c r="R22" s="136" t="s">
        <v>185</v>
      </c>
      <c r="S22" s="136" t="s">
        <v>138</v>
      </c>
      <c r="T22" s="160">
        <v>66</v>
      </c>
      <c r="U22" s="148">
        <v>1</v>
      </c>
      <c r="V22" s="131" t="s">
        <v>245</v>
      </c>
    </row>
    <row r="23" spans="2:22" ht="22.5" hidden="1">
      <c r="B23" s="130">
        <v>19</v>
      </c>
      <c r="C23" s="136" t="str">
        <f>Tabela!C30</f>
        <v>Tomkiewicz Bartłomiej</v>
      </c>
      <c r="D23" s="136" t="str">
        <f>Tabela!D30</f>
        <v>KKB MOSIR Krosno</v>
      </c>
      <c r="E23" s="160">
        <f>Tabela!I30</f>
        <v>19</v>
      </c>
      <c r="F23" s="148">
        <f>Tabela!X30</f>
        <v>0</v>
      </c>
      <c r="G23" s="131" t="str">
        <f>Tabela!Y30</f>
        <v>M3</v>
      </c>
      <c r="Q23" s="130">
        <v>97</v>
      </c>
      <c r="R23" s="136" t="s">
        <v>123</v>
      </c>
      <c r="S23" s="136" t="s">
        <v>124</v>
      </c>
      <c r="T23" s="160">
        <v>71</v>
      </c>
      <c r="U23" s="148">
        <v>2</v>
      </c>
      <c r="V23" s="131" t="s">
        <v>245</v>
      </c>
    </row>
    <row r="24" spans="2:22" ht="22.5" hidden="1">
      <c r="B24" s="130">
        <v>20</v>
      </c>
      <c r="C24" s="136" t="str">
        <f>Tabela!C31</f>
        <v>Kazek Mateusz</v>
      </c>
      <c r="D24" s="136" t="str">
        <f>Tabela!D31</f>
        <v>Brzesko</v>
      </c>
      <c r="E24" s="160">
        <f>Tabela!I31</f>
        <v>20</v>
      </c>
      <c r="F24" s="148">
        <f>Tabela!X31</f>
        <v>0</v>
      </c>
      <c r="G24" s="131" t="str">
        <f>Tabela!Y31</f>
        <v>M2</v>
      </c>
      <c r="Q24" s="130">
        <v>100</v>
      </c>
      <c r="R24" s="136" t="s">
        <v>158</v>
      </c>
      <c r="S24" s="136" t="s">
        <v>138</v>
      </c>
      <c r="T24" s="160">
        <v>7</v>
      </c>
      <c r="U24" s="148">
        <v>1</v>
      </c>
      <c r="V24" s="131" t="s">
        <v>246</v>
      </c>
    </row>
    <row r="25" spans="2:22" ht="22.5" hidden="1">
      <c r="B25" s="130">
        <v>21</v>
      </c>
      <c r="C25" s="136" t="str">
        <f>Tabela!C32</f>
        <v>Garbacik Jacek</v>
      </c>
      <c r="D25" s="136" t="str">
        <f>Tabela!D32</f>
        <v>REMET Stalowa Wola</v>
      </c>
      <c r="E25" s="160">
        <f>Tabela!I32</f>
        <v>21</v>
      </c>
      <c r="F25" s="148">
        <f>Tabela!X32</f>
        <v>0</v>
      </c>
      <c r="G25" s="131" t="str">
        <f>Tabela!Y32</f>
        <v>M4</v>
      </c>
      <c r="Q25" s="130">
        <v>101</v>
      </c>
      <c r="R25" s="136" t="s">
        <v>195</v>
      </c>
      <c r="S25" s="136" t="s">
        <v>138</v>
      </c>
      <c r="T25" s="160">
        <v>8</v>
      </c>
      <c r="U25" s="148">
        <v>2</v>
      </c>
      <c r="V25" s="131" t="s">
        <v>246</v>
      </c>
    </row>
    <row r="26" spans="2:22" ht="22.5">
      <c r="B26" s="130">
        <v>22</v>
      </c>
      <c r="C26" s="136" t="str">
        <f>Tabela!C33</f>
        <v>Łoziński Arkadiusz</v>
      </c>
      <c r="D26" s="136" t="str">
        <f>Tabela!D33</f>
        <v>UKS Burza Rogi</v>
      </c>
      <c r="E26" s="160">
        <f>Tabela!I33</f>
        <v>22</v>
      </c>
      <c r="F26" s="148">
        <f>Tabela!X33</f>
        <v>0</v>
      </c>
      <c r="G26" s="131" t="str">
        <f>Tabela!Y33</f>
        <v>M1</v>
      </c>
      <c r="Q26" s="130">
        <v>102</v>
      </c>
      <c r="R26" s="136" t="s">
        <v>98</v>
      </c>
      <c r="S26" s="136" t="s">
        <v>99</v>
      </c>
      <c r="T26" s="160">
        <v>10</v>
      </c>
      <c r="U26" s="148">
        <v>3</v>
      </c>
      <c r="V26" s="131" t="s">
        <v>246</v>
      </c>
    </row>
    <row r="27" spans="2:7" ht="12.75">
      <c r="B27" s="130">
        <v>23</v>
      </c>
      <c r="C27" s="136" t="str">
        <f>Tabela!C34</f>
        <v>Kamola Kazimierz</v>
      </c>
      <c r="D27" s="136" t="str">
        <f>Tabela!D34</f>
        <v>Chemik ADBLUE Puławy</v>
      </c>
      <c r="E27" s="160">
        <f>Tabela!I34</f>
        <v>23</v>
      </c>
      <c r="F27" s="148">
        <f>Tabela!X34</f>
        <v>0</v>
      </c>
      <c r="G27" s="131" t="str">
        <f>Tabela!Y34</f>
        <v>M5</v>
      </c>
    </row>
    <row r="28" spans="2:7" ht="12.75">
      <c r="B28" s="130">
        <v>24</v>
      </c>
      <c r="C28" s="136" t="str">
        <f>Tabela!C35</f>
        <v>Pajor Michał</v>
      </c>
      <c r="D28" s="136" t="str">
        <f>Tabela!D35</f>
        <v>UNIA Tarnów</v>
      </c>
      <c r="E28" s="160">
        <f>Tabela!I35</f>
        <v>24</v>
      </c>
      <c r="F28" s="148">
        <f>Tabela!X35</f>
        <v>0</v>
      </c>
      <c r="G28" s="131" t="str">
        <f>Tabela!Y35</f>
        <v>M1</v>
      </c>
    </row>
    <row r="29" spans="2:7" ht="12.75" hidden="1">
      <c r="B29" s="130">
        <v>25</v>
      </c>
      <c r="C29" s="136" t="str">
        <f>Tabela!C36</f>
        <v>Prószyński Romuald</v>
      </c>
      <c r="D29" s="136" t="str">
        <f>Tabela!D36</f>
        <v>Chemik ADBLUE Puławy</v>
      </c>
      <c r="E29" s="160">
        <f>Tabela!I36</f>
        <v>25</v>
      </c>
      <c r="F29" s="148">
        <f>Tabela!X36</f>
        <v>0</v>
      </c>
      <c r="G29" s="131" t="str">
        <f>Tabela!Y36</f>
        <v>M4</v>
      </c>
    </row>
    <row r="30" spans="2:7" ht="12.75" hidden="1">
      <c r="B30" s="130">
        <v>26</v>
      </c>
      <c r="C30" s="136" t="str">
        <f>Tabela!C37</f>
        <v>Łyżnicki Zygmunt</v>
      </c>
      <c r="D30" s="136" t="str">
        <f>Tabela!D37</f>
        <v>MOK Muszyna Dolna</v>
      </c>
      <c r="E30" s="160">
        <f>Tabela!I37</f>
        <v>26</v>
      </c>
      <c r="F30" s="148">
        <f>Tabela!X37</f>
        <v>0</v>
      </c>
      <c r="G30" s="131" t="str">
        <f>Tabela!Y37</f>
        <v>M5</v>
      </c>
    </row>
    <row r="31" spans="2:7" ht="12.75" hidden="1">
      <c r="B31" s="130">
        <v>27</v>
      </c>
      <c r="C31" s="136" t="str">
        <f>Tabela!C38</f>
        <v>Biały Piotr</v>
      </c>
      <c r="D31" s="136" t="str">
        <f>Tabela!D38</f>
        <v>SKB Kraśnik</v>
      </c>
      <c r="E31" s="160">
        <f>Tabela!I38</f>
        <v>27</v>
      </c>
      <c r="F31" s="148">
        <f>Tabela!X38</f>
        <v>1</v>
      </c>
      <c r="G31" s="131" t="str">
        <f>Tabela!Y38</f>
        <v>M4</v>
      </c>
    </row>
    <row r="32" spans="2:7" ht="12.75" hidden="1">
      <c r="B32" s="130">
        <v>28</v>
      </c>
      <c r="C32" s="136" t="str">
        <f>Tabela!C39</f>
        <v>Kasperkowicz Edward</v>
      </c>
      <c r="D32" s="136" t="str">
        <f>Tabela!D39</f>
        <v>KKB MOSIR Krosno</v>
      </c>
      <c r="E32" s="160">
        <f>Tabela!I39</f>
        <v>28</v>
      </c>
      <c r="F32" s="148">
        <f>Tabela!X39</f>
        <v>0</v>
      </c>
      <c r="G32" s="131" t="str">
        <f>Tabela!Y39</f>
        <v>M4</v>
      </c>
    </row>
    <row r="33" spans="2:7" ht="12.75" hidden="1">
      <c r="B33" s="130">
        <v>29</v>
      </c>
      <c r="C33" s="136" t="str">
        <f>Tabela!C40</f>
        <v>Mróz Kacper</v>
      </c>
      <c r="D33" s="136" t="str">
        <f>Tabela!D40</f>
        <v>KKB MOSIR Krosno</v>
      </c>
      <c r="E33" s="160">
        <f>Tabela!I40</f>
        <v>29</v>
      </c>
      <c r="F33" s="148">
        <f>Tabela!X40</f>
        <v>0</v>
      </c>
      <c r="G33" s="131" t="str">
        <f>Tabela!Y40</f>
        <v>M2</v>
      </c>
    </row>
    <row r="34" spans="2:7" ht="12.75" customHeight="1" hidden="1">
      <c r="B34" s="130">
        <v>30</v>
      </c>
      <c r="C34" s="136" t="str">
        <f>Tabela!C41</f>
        <v>Gleń Robert</v>
      </c>
      <c r="D34" s="136" t="str">
        <f>Tabela!D41</f>
        <v>MUKS Podkarpacie Jedlicze</v>
      </c>
      <c r="E34" s="160">
        <f>Tabela!I41</f>
        <v>30</v>
      </c>
      <c r="F34" s="148">
        <f>Tabela!X41</f>
        <v>0</v>
      </c>
      <c r="G34" s="131" t="str">
        <f>Tabela!Y41</f>
        <v>M3</v>
      </c>
    </row>
    <row r="35" spans="2:7" ht="12.75" hidden="1">
      <c r="B35" s="130">
        <v>31</v>
      </c>
      <c r="C35" s="136" t="str">
        <f>Tabela!C42</f>
        <v>Mozdzierz Paweł</v>
      </c>
      <c r="D35" s="136" t="str">
        <f>Tabela!D42</f>
        <v>SOKÓŁ Tarnów</v>
      </c>
      <c r="E35" s="160">
        <f>Tabela!I42</f>
        <v>31</v>
      </c>
      <c r="F35" s="148">
        <f>Tabela!X42</f>
        <v>0</v>
      </c>
      <c r="G35" s="131" t="str">
        <f>Tabela!Y42</f>
        <v>M4</v>
      </c>
    </row>
    <row r="36" spans="2:7" ht="12.75" hidden="1">
      <c r="B36" s="130">
        <v>32</v>
      </c>
      <c r="C36" s="136" t="str">
        <f>Tabela!C43</f>
        <v>Armaciński Patryk</v>
      </c>
      <c r="D36" s="136" t="str">
        <f>Tabela!D43</f>
        <v>Halicz Ustrzyki Dolne</v>
      </c>
      <c r="E36" s="160">
        <f>Tabela!I43</f>
        <v>32</v>
      </c>
      <c r="F36" s="148">
        <f>Tabela!X43</f>
        <v>1</v>
      </c>
      <c r="G36" s="131" t="str">
        <f>Tabela!Y43</f>
        <v>M1</v>
      </c>
    </row>
    <row r="37" spans="2:7" ht="12.75" hidden="1">
      <c r="B37" s="130">
        <v>33</v>
      </c>
      <c r="C37" s="136" t="str">
        <f>Tabela!C44</f>
        <v>Truchan Radosław</v>
      </c>
      <c r="D37" s="136" t="str">
        <f>Tabela!D44</f>
        <v>UNIA Tarnów</v>
      </c>
      <c r="E37" s="160">
        <f>Tabela!I44</f>
        <v>33</v>
      </c>
      <c r="F37" s="148">
        <f>Tabela!X44</f>
        <v>2</v>
      </c>
      <c r="G37" s="131" t="str">
        <f>Tabela!Y44</f>
        <v>M1</v>
      </c>
    </row>
    <row r="38" spans="2:7" ht="22.5" hidden="1">
      <c r="B38" s="130">
        <v>34</v>
      </c>
      <c r="C38" s="136" t="str">
        <f>Tabela!C45</f>
        <v>Kijowski Adrian</v>
      </c>
      <c r="D38" s="136" t="str">
        <f>Tabela!D45</f>
        <v>UNIA Tarnów</v>
      </c>
      <c r="E38" s="160">
        <f>Tabela!I45</f>
        <v>34</v>
      </c>
      <c r="F38" s="148">
        <f>Tabela!X45</f>
        <v>3</v>
      </c>
      <c r="G38" s="131" t="str">
        <f>Tabela!Y45</f>
        <v>M1</v>
      </c>
    </row>
    <row r="39" spans="2:7" ht="12.75" hidden="1">
      <c r="B39" s="130">
        <v>35</v>
      </c>
      <c r="C39" s="136" t="str">
        <f>Tabela!C46</f>
        <v>Haczela Mateusz</v>
      </c>
      <c r="D39" s="136" t="str">
        <f>Tabela!D46</f>
        <v>KKB MOSiR Krosno</v>
      </c>
      <c r="E39" s="160">
        <f>Tabela!I46</f>
        <v>35</v>
      </c>
      <c r="F39" s="148">
        <f>Tabela!X46</f>
        <v>0</v>
      </c>
      <c r="G39" s="131" t="str">
        <f>Tabela!Y46</f>
        <v>M1</v>
      </c>
    </row>
    <row r="40" spans="2:7" ht="12.75" hidden="1">
      <c r="B40" s="130">
        <v>36</v>
      </c>
      <c r="C40" s="136" t="str">
        <f>Tabela!C47</f>
        <v>Niepokój Radosław</v>
      </c>
      <c r="D40" s="136" t="str">
        <f>Tabela!D47</f>
        <v>KKB MOSIR Krosno</v>
      </c>
      <c r="E40" s="160">
        <f>Tabela!I47</f>
        <v>35</v>
      </c>
      <c r="F40" s="148">
        <f>Tabela!X47</f>
        <v>1</v>
      </c>
      <c r="G40" s="131" t="str">
        <f>Tabela!Y47</f>
        <v>M2</v>
      </c>
    </row>
    <row r="41" spans="2:7" ht="12.75" hidden="1">
      <c r="B41" s="130">
        <v>37</v>
      </c>
      <c r="C41" s="136" t="str">
        <f>Tabela!C48</f>
        <v>Koś Adam</v>
      </c>
      <c r="D41" s="136" t="str">
        <f>Tabela!D48</f>
        <v>KKB MOSiR Krosno</v>
      </c>
      <c r="E41" s="160">
        <f>Tabela!I48</f>
        <v>36</v>
      </c>
      <c r="F41" s="148">
        <f>Tabela!X48</f>
        <v>0</v>
      </c>
      <c r="G41" s="131" t="str">
        <f>Tabela!Y48</f>
        <v>M2</v>
      </c>
    </row>
    <row r="42" spans="2:7" ht="12.75" hidden="1">
      <c r="B42" s="130">
        <v>38</v>
      </c>
      <c r="C42" s="136" t="str">
        <f>Tabela!C49</f>
        <v>Sikorski Paweł</v>
      </c>
      <c r="D42" s="136" t="str">
        <f>Tabela!D49</f>
        <v>Krosno</v>
      </c>
      <c r="E42" s="160">
        <f>Tabela!I49</f>
        <v>37</v>
      </c>
      <c r="F42" s="148">
        <f>Tabela!X49</f>
        <v>0</v>
      </c>
      <c r="G42" s="131" t="str">
        <f>Tabela!Y49</f>
        <v>M3</v>
      </c>
    </row>
    <row r="43" spans="2:7" ht="12.75" hidden="1">
      <c r="B43" s="130">
        <v>39</v>
      </c>
      <c r="C43" s="136" t="str">
        <f>Tabela!C50</f>
        <v>Czuchra Kamil</v>
      </c>
      <c r="D43" s="136" t="str">
        <f>Tabela!D50</f>
        <v>KKB MOSiR Krosno</v>
      </c>
      <c r="E43" s="160">
        <f>Tabela!I50</f>
        <v>38</v>
      </c>
      <c r="F43" s="148">
        <f>Tabela!X50</f>
        <v>0</v>
      </c>
      <c r="G43" s="131" t="str">
        <f>Tabela!Y50</f>
        <v>M1</v>
      </c>
    </row>
    <row r="44" spans="2:7" ht="12.75" hidden="1">
      <c r="B44" s="130">
        <v>40</v>
      </c>
      <c r="C44" s="136" t="str">
        <f>Tabela!C51</f>
        <v>Ducki Łukasz</v>
      </c>
      <c r="D44" s="136" t="str">
        <f>Tabela!D51</f>
        <v>Chemik ADBLUE Puławy</v>
      </c>
      <c r="E44" s="160">
        <f>Tabela!I51</f>
        <v>39</v>
      </c>
      <c r="F44" s="148">
        <f>Tabela!X51</f>
        <v>0</v>
      </c>
      <c r="G44" s="131" t="str">
        <f>Tabela!Y51</f>
        <v>M2</v>
      </c>
    </row>
    <row r="45" spans="2:7" ht="12.75" hidden="1">
      <c r="B45" s="130">
        <v>41</v>
      </c>
      <c r="C45" s="136" t="str">
        <f>Tabela!C52</f>
        <v>Igielski Tomasz</v>
      </c>
      <c r="D45" s="136" t="str">
        <f>Tabela!D52</f>
        <v>Tuchów</v>
      </c>
      <c r="E45" s="160">
        <f>Tabela!I52</f>
        <v>40</v>
      </c>
      <c r="F45" s="148">
        <f>Tabela!X52</f>
        <v>1</v>
      </c>
      <c r="G45" s="131" t="str">
        <f>Tabela!Y52</f>
        <v>M4</v>
      </c>
    </row>
    <row r="46" spans="2:7" ht="12.75" hidden="1">
      <c r="B46" s="130">
        <v>42</v>
      </c>
      <c r="C46" s="136" t="str">
        <f>Tabela!C53</f>
        <v>Jastrząb Piotr</v>
      </c>
      <c r="D46" s="136" t="str">
        <f>Tabela!D53</f>
        <v>Lesko</v>
      </c>
      <c r="E46" s="160">
        <f>Tabela!I53</f>
        <v>40</v>
      </c>
      <c r="F46" s="148">
        <f>Tabela!X53</f>
        <v>0</v>
      </c>
      <c r="G46" s="131" t="str">
        <f>Tabela!Y53</f>
        <v>M4</v>
      </c>
    </row>
    <row r="47" spans="2:7" ht="12.75" hidden="1">
      <c r="B47" s="130">
        <v>43</v>
      </c>
      <c r="C47" s="136" t="str">
        <f>Tabela!C54</f>
        <v>Przykaza Waldemar</v>
      </c>
      <c r="D47" s="136" t="str">
        <f>Tabela!D54</f>
        <v>Chemik ADBLUE Puławy</v>
      </c>
      <c r="E47" s="160">
        <f>Tabela!I54</f>
        <v>41</v>
      </c>
      <c r="F47" s="148">
        <f>Tabela!X54</f>
        <v>0</v>
      </c>
      <c r="G47" s="131" t="str">
        <f>Tabela!Y54</f>
        <v>M5</v>
      </c>
    </row>
    <row r="48" spans="2:7" ht="12.75" hidden="1">
      <c r="B48" s="130">
        <v>44</v>
      </c>
      <c r="C48" s="136" t="str">
        <f>Tabela!C55</f>
        <v>Papież Mariusz</v>
      </c>
      <c r="D48" s="136" t="str">
        <f>Tabela!D55</f>
        <v>MOK Muszyna Dolna</v>
      </c>
      <c r="E48" s="160">
        <f>Tabela!I55</f>
        <v>42</v>
      </c>
      <c r="F48" s="148">
        <f>Tabela!X55</f>
        <v>0</v>
      </c>
      <c r="G48" s="131" t="str">
        <f>Tabela!Y55</f>
        <v>M2</v>
      </c>
    </row>
    <row r="49" spans="2:7" ht="12.75" hidden="1">
      <c r="B49" s="130">
        <v>45</v>
      </c>
      <c r="C49" s="136" t="str">
        <f>Tabela!C56</f>
        <v>Pelczar Wojciech</v>
      </c>
      <c r="D49" s="136" t="str">
        <f>Tabela!D56</f>
        <v>MUKS Podkarpacie Jedlicze</v>
      </c>
      <c r="E49" s="160">
        <f>Tabela!I56</f>
        <v>43</v>
      </c>
      <c r="F49" s="148">
        <f>Tabela!X56</f>
        <v>0</v>
      </c>
      <c r="G49" s="131" t="str">
        <f>Tabela!Y56</f>
        <v>M1</v>
      </c>
    </row>
    <row r="50" spans="2:7" ht="12.75" hidden="1">
      <c r="B50" s="130">
        <v>46</v>
      </c>
      <c r="C50" s="136" t="str">
        <f>Tabela!C57</f>
        <v>Bałuka Artur</v>
      </c>
      <c r="D50" s="136" t="str">
        <f>Tabela!D57</f>
        <v>KKB MOSIR Krosno</v>
      </c>
      <c r="E50" s="160">
        <f>Tabela!I57</f>
        <v>44</v>
      </c>
      <c r="F50" s="148">
        <f>Tabela!X57</f>
        <v>0</v>
      </c>
      <c r="G50" s="131" t="str">
        <f>Tabela!Y57</f>
        <v>M3</v>
      </c>
    </row>
    <row r="51" spans="2:7" ht="12.75" hidden="1">
      <c r="B51" s="130">
        <v>47</v>
      </c>
      <c r="C51" s="136" t="str">
        <f>Tabela!C58</f>
        <v>Krzyżewski Kamil</v>
      </c>
      <c r="D51" s="136" t="str">
        <f>Tabela!D58</f>
        <v>Bratkówka</v>
      </c>
      <c r="E51" s="160">
        <f>Tabela!I58</f>
        <v>45</v>
      </c>
      <c r="F51" s="148">
        <f>Tabela!X58</f>
        <v>0</v>
      </c>
      <c r="G51" s="131" t="str">
        <f>Tabela!Y58</f>
        <v>M2</v>
      </c>
    </row>
    <row r="52" spans="2:7" ht="12.75" hidden="1">
      <c r="B52" s="130">
        <v>48</v>
      </c>
      <c r="C52" s="136" t="str">
        <f>Tabela!C59</f>
        <v>Samolewicz Janusz</v>
      </c>
      <c r="D52" s="136" t="str">
        <f>Tabela!D59</f>
        <v>Handlopex Rzeszów</v>
      </c>
      <c r="E52" s="160">
        <f>Tabela!I59</f>
        <v>46</v>
      </c>
      <c r="F52" s="148">
        <f>Tabela!X59</f>
        <v>1</v>
      </c>
      <c r="G52" s="131" t="str">
        <f>Tabela!Y59</f>
        <v>M5</v>
      </c>
    </row>
    <row r="53" spans="2:7" ht="12.75">
      <c r="B53" s="130">
        <v>49</v>
      </c>
      <c r="C53" s="136" t="str">
        <f>Tabela!C60</f>
        <v>Niepokój Józef</v>
      </c>
      <c r="D53" s="136" t="str">
        <f>Tabela!D60</f>
        <v>KKB MOSiR Krosno</v>
      </c>
      <c r="E53" s="160">
        <f>Tabela!I60</f>
        <v>47</v>
      </c>
      <c r="F53" s="148">
        <f>Tabela!X60</f>
        <v>0</v>
      </c>
      <c r="G53" s="131" t="str">
        <f>Tabela!Y60</f>
        <v>M5</v>
      </c>
    </row>
    <row r="54" spans="2:7" ht="12.75">
      <c r="B54" s="130">
        <v>50</v>
      </c>
      <c r="C54" s="136" t="str">
        <f>Tabela!C61</f>
        <v>Kukulski Sławomir</v>
      </c>
      <c r="D54" s="136" t="str">
        <f>Tabela!D61</f>
        <v>KKB MOSIR Krosno</v>
      </c>
      <c r="E54" s="160">
        <f>Tabela!I61</f>
        <v>48</v>
      </c>
      <c r="F54" s="148">
        <f>Tabela!X61</f>
        <v>0</v>
      </c>
      <c r="G54" s="131" t="str">
        <f>Tabela!Y61</f>
        <v>M3</v>
      </c>
    </row>
    <row r="55" spans="2:7" ht="12.75">
      <c r="B55" s="130">
        <v>51</v>
      </c>
      <c r="C55" s="136" t="str">
        <f>Tabela!C62</f>
        <v>Smolik Bartosz</v>
      </c>
      <c r="D55" s="136" t="str">
        <f>Tabela!D62</f>
        <v>VIKTORIA Dobieszyn</v>
      </c>
      <c r="E55" s="160">
        <f>Tabela!I62</f>
        <v>49</v>
      </c>
      <c r="F55" s="148">
        <f>Tabela!X62</f>
        <v>1</v>
      </c>
      <c r="G55" s="131" t="str">
        <f>Tabela!Y62</f>
        <v>M1</v>
      </c>
    </row>
    <row r="56" spans="2:7" ht="12.75" hidden="1">
      <c r="B56" s="130">
        <v>52</v>
      </c>
      <c r="C56" s="136" t="str">
        <f>Tabela!C63</f>
        <v>Bil Robert</v>
      </c>
      <c r="D56" s="136" t="str">
        <f>Tabela!D63</f>
        <v>KKB MOSiR Krosno</v>
      </c>
      <c r="E56" s="160">
        <f>Tabela!I63</f>
        <v>50</v>
      </c>
      <c r="F56" s="148">
        <f>Tabela!X63</f>
        <v>0</v>
      </c>
      <c r="G56" s="131" t="str">
        <f>Tabela!Y63</f>
        <v>M1</v>
      </c>
    </row>
    <row r="57" spans="2:7" ht="12.75" hidden="1">
      <c r="B57" s="130">
        <v>53</v>
      </c>
      <c r="C57" s="136" t="str">
        <f>Tabela!C64</f>
        <v>Balawajder Zenon</v>
      </c>
      <c r="D57" s="136" t="str">
        <f>Tabela!D64</f>
        <v>Dwór Kombornia</v>
      </c>
      <c r="E57" s="160">
        <f>Tabela!I64</f>
        <v>51</v>
      </c>
      <c r="F57" s="148">
        <f>Tabela!X64</f>
        <v>0</v>
      </c>
      <c r="G57" s="131" t="str">
        <f>Tabela!Y64</f>
        <v>M5</v>
      </c>
    </row>
    <row r="58" spans="2:7" ht="12.75" hidden="1">
      <c r="B58" s="130">
        <v>54</v>
      </c>
      <c r="C58" s="136" t="str">
        <f>Tabela!C65</f>
        <v>Biedka Marcin</v>
      </c>
      <c r="D58" s="136" t="str">
        <f>Tabela!D65</f>
        <v>KKB MOSIR Krosno/SGSP Warszawa</v>
      </c>
      <c r="E58" s="160">
        <f>Tabela!I65</f>
        <v>52</v>
      </c>
      <c r="F58" s="148">
        <f>Tabela!X65</f>
        <v>0</v>
      </c>
      <c r="G58" s="131" t="str">
        <f>Tabela!Y65</f>
        <v>M2</v>
      </c>
    </row>
    <row r="59" spans="2:7" ht="12.75" hidden="1">
      <c r="B59" s="130">
        <v>55</v>
      </c>
      <c r="C59" s="136" t="str">
        <f>Tabela!C66</f>
        <v>Katan Wacław</v>
      </c>
      <c r="D59" s="136" t="str">
        <f>Tabela!D66</f>
        <v>KKB MOSIR Krosno</v>
      </c>
      <c r="E59" s="160">
        <f>Tabela!I66</f>
        <v>53</v>
      </c>
      <c r="F59" s="148">
        <f>Tabela!X66</f>
        <v>0</v>
      </c>
      <c r="G59" s="131" t="str">
        <f>Tabela!Y66</f>
        <v>M5</v>
      </c>
    </row>
    <row r="60" spans="2:7" ht="12.75" hidden="1">
      <c r="B60" s="130">
        <v>56</v>
      </c>
      <c r="C60" s="136" t="str">
        <f>Tabela!C67</f>
        <v>Głowacki Ryszard</v>
      </c>
      <c r="D60" s="136" t="str">
        <f>Tabela!D67</f>
        <v>Jedlicze</v>
      </c>
      <c r="E60" s="160">
        <f>Tabela!I67</f>
        <v>54</v>
      </c>
      <c r="F60" s="148">
        <f>Tabela!X67</f>
        <v>0</v>
      </c>
      <c r="G60" s="131" t="str">
        <f>Tabela!Y67</f>
        <v>M3</v>
      </c>
    </row>
    <row r="61" spans="2:7" ht="12.75" hidden="1">
      <c r="B61" s="130">
        <v>57</v>
      </c>
      <c r="C61" s="136" t="str">
        <f>Tabela!C68</f>
        <v>Zdeb Krzysztof</v>
      </c>
      <c r="D61" s="136" t="str">
        <f>Tabela!D68</f>
        <v>Wrocanka</v>
      </c>
      <c r="E61" s="160">
        <f>Tabela!I68</f>
        <v>55</v>
      </c>
      <c r="F61" s="148">
        <f>Tabela!X68</f>
        <v>0</v>
      </c>
      <c r="G61" s="131" t="str">
        <f>Tabela!Y68</f>
        <v>M4</v>
      </c>
    </row>
    <row r="62" spans="2:7" ht="12.75" hidden="1">
      <c r="B62" s="130">
        <v>58</v>
      </c>
      <c r="C62" s="136" t="str">
        <f>Tabela!C69</f>
        <v>Maksymilian Jan</v>
      </c>
      <c r="D62" s="136" t="str">
        <f>Tabela!D69</f>
        <v>Żabno</v>
      </c>
      <c r="E62" s="160">
        <f>Tabela!I69</f>
        <v>56</v>
      </c>
      <c r="F62" s="148">
        <f>Tabela!X69</f>
        <v>0</v>
      </c>
      <c r="G62" s="131" t="str">
        <f>Tabela!Y69</f>
        <v>M2</v>
      </c>
    </row>
    <row r="63" spans="2:7" ht="12.75" hidden="1">
      <c r="B63" s="130">
        <v>59</v>
      </c>
      <c r="C63" s="136" t="str">
        <f>Tabela!C70</f>
        <v>Frydrych Arkadiusz</v>
      </c>
      <c r="D63" s="136" t="str">
        <f>Tabela!D70</f>
        <v>KB GOSIR Krościenko Wyżne</v>
      </c>
      <c r="E63" s="160">
        <f>Tabela!I70</f>
        <v>57</v>
      </c>
      <c r="F63" s="148">
        <f>Tabela!X70</f>
        <v>0</v>
      </c>
      <c r="G63" s="131" t="str">
        <f>Tabela!Y70</f>
        <v>M1</v>
      </c>
    </row>
    <row r="64" spans="2:7" ht="12.75" hidden="1">
      <c r="B64" s="130">
        <v>60</v>
      </c>
      <c r="C64" s="136" t="str">
        <f>Tabela!C71</f>
        <v>Bargieł Bogusław</v>
      </c>
      <c r="D64" s="136" t="str">
        <f>Tabela!D71</f>
        <v>Krosno</v>
      </c>
      <c r="E64" s="160">
        <f>Tabela!I71</f>
        <v>58</v>
      </c>
      <c r="F64" s="148">
        <f>Tabela!X71</f>
        <v>0</v>
      </c>
      <c r="G64" s="131" t="str">
        <f>Tabela!Y71</f>
        <v>M2</v>
      </c>
    </row>
    <row r="65" spans="2:7" ht="12.75" hidden="1">
      <c r="B65" s="130">
        <v>61</v>
      </c>
      <c r="C65" s="136" t="str">
        <f>Tabela!C72</f>
        <v>Czekański Sebastian</v>
      </c>
      <c r="D65" s="136" t="str">
        <f>Tabela!D72</f>
        <v>Jedlicze</v>
      </c>
      <c r="E65" s="160">
        <f>Tabela!I72</f>
        <v>59</v>
      </c>
      <c r="F65" s="148">
        <f>Tabela!X72</f>
        <v>0</v>
      </c>
      <c r="G65" s="131" t="str">
        <f>Tabela!Y72</f>
        <v>M3</v>
      </c>
    </row>
    <row r="66" spans="2:7" ht="12.75" hidden="1">
      <c r="B66" s="130">
        <v>62</v>
      </c>
      <c r="C66" s="136" t="str">
        <f>Tabela!C73</f>
        <v>Cwynar Piotr</v>
      </c>
      <c r="D66" s="136" t="str">
        <f>Tabela!D73</f>
        <v>Targowiska</v>
      </c>
      <c r="E66" s="160">
        <f>Tabela!I73</f>
        <v>60</v>
      </c>
      <c r="F66" s="148">
        <f>Tabela!X73</f>
        <v>1</v>
      </c>
      <c r="G66" s="131" t="str">
        <f>Tabela!Y73</f>
        <v>M2</v>
      </c>
    </row>
    <row r="67" spans="2:7" ht="12.75" hidden="1">
      <c r="B67" s="130">
        <v>63</v>
      </c>
      <c r="C67" s="136" t="str">
        <f>Tabela!C74</f>
        <v>Telega Maciej</v>
      </c>
      <c r="D67" s="136" t="str">
        <f>Tabela!D74</f>
        <v>KS Zarzecze</v>
      </c>
      <c r="E67" s="160">
        <f>Tabela!I74</f>
        <v>61</v>
      </c>
      <c r="F67" s="148">
        <f>Tabela!X74</f>
        <v>0</v>
      </c>
      <c r="G67" s="131" t="str">
        <f>Tabela!Y74</f>
        <v>M2</v>
      </c>
    </row>
    <row r="68" spans="2:7" ht="12.75">
      <c r="B68" s="130">
        <v>64</v>
      </c>
      <c r="C68" s="136" t="str">
        <f>Tabela!C75</f>
        <v>Kuźniar Leszek</v>
      </c>
      <c r="D68" s="136" t="str">
        <f>Tabela!D75</f>
        <v>Wysoka</v>
      </c>
      <c r="E68" s="160">
        <f>Tabela!I75</f>
        <v>62</v>
      </c>
      <c r="F68" s="148">
        <f>Tabela!X75</f>
        <v>1</v>
      </c>
      <c r="G68" s="131" t="str">
        <f>Tabela!Y75</f>
        <v>M4</v>
      </c>
    </row>
    <row r="69" spans="2:7" ht="12.75">
      <c r="B69" s="130">
        <v>65</v>
      </c>
      <c r="C69" s="136" t="str">
        <f>Tabela!C76</f>
        <v>Dybaś Jerzy</v>
      </c>
      <c r="D69" s="136" t="str">
        <f>Tabela!D76</f>
        <v>Pektowin Jasło</v>
      </c>
      <c r="E69" s="160">
        <f>Tabela!I76</f>
        <v>63</v>
      </c>
      <c r="F69" s="148">
        <f>Tabela!X76</f>
        <v>0</v>
      </c>
      <c r="G69" s="131" t="str">
        <f>Tabela!Y76</f>
        <v>M4</v>
      </c>
    </row>
    <row r="70" spans="2:7" ht="12.75">
      <c r="B70" s="130">
        <v>66</v>
      </c>
      <c r="C70" s="136" t="str">
        <f>Tabela!C77</f>
        <v>Wilk Andrzej</v>
      </c>
      <c r="D70" s="136" t="str">
        <f>Tabela!D77</f>
        <v>Sanok</v>
      </c>
      <c r="E70" s="160">
        <f>Tabela!I77</f>
        <v>64</v>
      </c>
      <c r="F70" s="148">
        <f>Tabela!X77</f>
        <v>0</v>
      </c>
      <c r="G70" s="131" t="str">
        <f>Tabela!Y77</f>
        <v>M5</v>
      </c>
    </row>
    <row r="71" spans="2:7" ht="12.75" hidden="1">
      <c r="B71" s="130">
        <v>67</v>
      </c>
      <c r="C71" s="136" t="str">
        <f>Tabela!C78</f>
        <v>Frydrych Dariusz</v>
      </c>
      <c r="D71" s="136" t="str">
        <f>Tabela!D78</f>
        <v>KKB MOSiR Krosno</v>
      </c>
      <c r="E71" s="160">
        <f>Tabela!I78</f>
        <v>65</v>
      </c>
      <c r="F71" s="148">
        <f>Tabela!X78</f>
        <v>0</v>
      </c>
      <c r="G71" s="131" t="str">
        <f>Tabela!Y78</f>
        <v>M4</v>
      </c>
    </row>
    <row r="72" spans="2:7" ht="12.75" hidden="1">
      <c r="B72" s="130">
        <v>68</v>
      </c>
      <c r="C72" s="136" t="str">
        <f>Tabela!C79</f>
        <v>Niezgoda Antoni</v>
      </c>
      <c r="D72" s="136" t="str">
        <f>Tabela!D79</f>
        <v>KKB MOSiR Krosno</v>
      </c>
      <c r="E72" s="160">
        <f>Tabela!I79</f>
        <v>66</v>
      </c>
      <c r="F72" s="148">
        <f>Tabela!X79</f>
        <v>0</v>
      </c>
      <c r="G72" s="131" t="str">
        <f>Tabela!Y79</f>
        <v>M6</v>
      </c>
    </row>
    <row r="73" spans="2:7" ht="12.75" hidden="1">
      <c r="B73" s="130">
        <v>69</v>
      </c>
      <c r="C73" s="136" t="str">
        <f>Tabela!C80</f>
        <v>Kuc Arkadiusz</v>
      </c>
      <c r="D73" s="136" t="str">
        <f>Tabela!D80</f>
        <v>Halicz Ustrzyki Dolne</v>
      </c>
      <c r="E73" s="160">
        <f>Tabela!I80</f>
        <v>67</v>
      </c>
      <c r="F73" s="148">
        <f>Tabela!X80</f>
        <v>0</v>
      </c>
      <c r="G73" s="131" t="str">
        <f>Tabela!Y80</f>
        <v>M3</v>
      </c>
    </row>
    <row r="74" spans="2:7" ht="12.75" hidden="1">
      <c r="B74" s="130">
        <v>70</v>
      </c>
      <c r="C74" s="136" t="str">
        <f>Tabela!C81</f>
        <v>Szelc Tomasz</v>
      </c>
      <c r="D74" s="136" t="str">
        <f>Tabela!D81</f>
        <v>Krościenko Wyżne</v>
      </c>
      <c r="E74" s="160">
        <f>Tabela!I81</f>
        <v>68</v>
      </c>
      <c r="F74" s="148">
        <f>Tabela!X81</f>
        <v>0</v>
      </c>
      <c r="G74" s="131" t="str">
        <f>Tabela!Y81</f>
        <v>M2</v>
      </c>
    </row>
    <row r="75" spans="2:7" ht="12.75" hidden="1">
      <c r="B75" s="130">
        <v>71</v>
      </c>
      <c r="C75" s="136" t="str">
        <f>Tabela!C82</f>
        <v>Urbański Józef</v>
      </c>
      <c r="D75" s="136" t="str">
        <f>Tabela!D82</f>
        <v>KKB MOSiR Krosno</v>
      </c>
      <c r="E75" s="160">
        <f>Tabela!I82</f>
        <v>69</v>
      </c>
      <c r="F75" s="148">
        <f>Tabela!X82</f>
        <v>0</v>
      </c>
      <c r="G75" s="131" t="str">
        <f>Tabela!Y82</f>
        <v>M5</v>
      </c>
    </row>
    <row r="76" spans="2:7" ht="12.75" hidden="1">
      <c r="B76" s="130">
        <v>72</v>
      </c>
      <c r="C76" s="136" t="str">
        <f>Tabela!C83</f>
        <v>Zdun Hubert</v>
      </c>
      <c r="D76" s="136" t="str">
        <f>Tabela!D83</f>
        <v>Krosno</v>
      </c>
      <c r="E76" s="160">
        <f>Tabela!I83</f>
        <v>70</v>
      </c>
      <c r="F76" s="148">
        <f>Tabela!X83</f>
        <v>0</v>
      </c>
      <c r="G76" s="131" t="str">
        <f>Tabela!Y83</f>
        <v>M2</v>
      </c>
    </row>
    <row r="77" spans="2:7" ht="12.75" hidden="1">
      <c r="B77" s="130">
        <v>73</v>
      </c>
      <c r="C77" s="136" t="str">
        <f>Tabela!C84</f>
        <v>Ostrowski Jan</v>
      </c>
      <c r="D77" s="136" t="str">
        <f>Tabela!D84</f>
        <v>Korczyna</v>
      </c>
      <c r="E77" s="160">
        <f>Tabela!I84</f>
        <v>71</v>
      </c>
      <c r="F77" s="148">
        <f>Tabela!X84</f>
        <v>0</v>
      </c>
      <c r="G77" s="131" t="str">
        <f>Tabela!Y84</f>
        <v>M6</v>
      </c>
    </row>
    <row r="78" spans="2:7" ht="12.75" hidden="1">
      <c r="B78" s="130">
        <v>74</v>
      </c>
      <c r="C78" s="136" t="str">
        <f>Tabela!C85</f>
        <v>Borek Tomasz</v>
      </c>
      <c r="D78" s="136" t="str">
        <f>Tabela!D85</f>
        <v>Burza Rogi</v>
      </c>
      <c r="E78" s="160">
        <f>Tabela!I85</f>
        <v>72</v>
      </c>
      <c r="F78" s="148">
        <f>Tabela!X85</f>
        <v>0</v>
      </c>
      <c r="G78" s="131" t="str">
        <f>Tabela!Y85</f>
        <v>M2</v>
      </c>
    </row>
    <row r="79" spans="2:7" ht="12.75" hidden="1">
      <c r="B79" s="130">
        <v>75</v>
      </c>
      <c r="C79" s="136" t="str">
        <f>Tabela!C86</f>
        <v>Bilik Wojciech</v>
      </c>
      <c r="D79" s="136" t="str">
        <f>Tabela!D86</f>
        <v>KKB MOSiR Krosno</v>
      </c>
      <c r="E79" s="160">
        <f>Tabela!I86</f>
        <v>73</v>
      </c>
      <c r="F79" s="148">
        <f>Tabela!X86</f>
        <v>0</v>
      </c>
      <c r="G79" s="131" t="str">
        <f>Tabela!Y86</f>
        <v>M4</v>
      </c>
    </row>
    <row r="80" spans="2:7" ht="12.75" hidden="1">
      <c r="B80" s="130">
        <v>76</v>
      </c>
      <c r="C80" s="136" t="str">
        <f>Tabela!C87</f>
        <v>Gaj Marcin</v>
      </c>
      <c r="D80" s="136" t="str">
        <f>Tabela!D87</f>
        <v>Odrzykoń</v>
      </c>
      <c r="E80" s="160">
        <f>Tabela!I87</f>
        <v>74</v>
      </c>
      <c r="F80" s="148">
        <f>Tabela!X87</f>
        <v>1</v>
      </c>
      <c r="G80" s="131" t="str">
        <f>Tabela!Y87</f>
        <v>M3</v>
      </c>
    </row>
    <row r="81" spans="2:7" ht="12.75" hidden="1">
      <c r="B81" s="130">
        <v>77</v>
      </c>
      <c r="C81" s="136" t="str">
        <f>Tabela!C88</f>
        <v>Mróz Krzysztof</v>
      </c>
      <c r="D81" s="136" t="str">
        <f>Tabela!D88</f>
        <v>Krosno</v>
      </c>
      <c r="E81" s="160">
        <f>Tabela!I88</f>
        <v>75</v>
      </c>
      <c r="F81" s="148">
        <f>Tabela!X88</f>
        <v>2</v>
      </c>
      <c r="G81" s="131" t="str">
        <f>Tabela!Y88</f>
        <v>M3</v>
      </c>
    </row>
    <row r="82" spans="2:7" ht="12.75" hidden="1">
      <c r="B82" s="130">
        <v>78</v>
      </c>
      <c r="C82" s="136" t="str">
        <f>Tabela!C89</f>
        <v>Świerczewski Marcin</v>
      </c>
      <c r="D82" s="136" t="str">
        <f>Tabela!D89</f>
        <v>Warszawa</v>
      </c>
      <c r="E82" s="160">
        <f>Tabela!I89</f>
        <v>76</v>
      </c>
      <c r="F82" s="148">
        <f>Tabela!X89</f>
        <v>3</v>
      </c>
      <c r="G82" s="131" t="str">
        <f>Tabela!Y89</f>
        <v>M3</v>
      </c>
    </row>
    <row r="83" spans="2:7" ht="12.75" hidden="1">
      <c r="B83" s="130">
        <v>79</v>
      </c>
      <c r="C83" s="136" t="str">
        <f>Tabela!C90</f>
        <v>Nawrocki Jerzy</v>
      </c>
      <c r="D83" s="136" t="str">
        <f>Tabela!D90</f>
        <v>Krosno</v>
      </c>
      <c r="E83" s="160">
        <f>Tabela!I90</f>
        <v>77</v>
      </c>
      <c r="F83" s="148">
        <f>Tabela!X90</f>
        <v>0</v>
      </c>
      <c r="G83" s="131" t="str">
        <f>Tabela!Y90</f>
        <v>M3</v>
      </c>
    </row>
    <row r="84" spans="2:7" ht="12.75" hidden="1">
      <c r="B84" s="130">
        <v>80</v>
      </c>
      <c r="C84" s="136" t="str">
        <f>Tabela!C91</f>
        <v>Marek Wojciech</v>
      </c>
      <c r="D84" s="136" t="str">
        <f>Tabela!D91</f>
        <v>Krosno</v>
      </c>
      <c r="E84" s="160">
        <f>Tabela!I91</f>
        <v>78</v>
      </c>
      <c r="F84" s="148">
        <f>Tabela!X91</f>
        <v>0</v>
      </c>
      <c r="G84" s="131" t="str">
        <f>Tabela!Y91</f>
        <v>M1</v>
      </c>
    </row>
    <row r="85" spans="2:7" ht="12.75" hidden="1">
      <c r="B85" s="130">
        <v>81</v>
      </c>
      <c r="C85" s="136" t="str">
        <f>Tabela!C92</f>
        <v>Lis Robert</v>
      </c>
      <c r="D85" s="136" t="str">
        <f>Tabela!D92</f>
        <v>Korczyna</v>
      </c>
      <c r="E85" s="160">
        <f>Tabela!I92</f>
        <v>79</v>
      </c>
      <c r="F85" s="148">
        <f>Tabela!X92</f>
        <v>0</v>
      </c>
      <c r="G85" s="131" t="str">
        <f>Tabela!Y92</f>
        <v>M4</v>
      </c>
    </row>
    <row r="86" spans="2:7" ht="12.75" hidden="1">
      <c r="B86" s="130">
        <v>82</v>
      </c>
      <c r="C86" s="136" t="str">
        <f>Tabela!C93</f>
        <v>Guzik Wacław</v>
      </c>
      <c r="D86" s="136" t="str">
        <f>Tabela!D93</f>
        <v>KKB MOSiR Krosno</v>
      </c>
      <c r="E86" s="160">
        <f>Tabela!I93</f>
        <v>80</v>
      </c>
      <c r="F86" s="148">
        <f>Tabela!X93</f>
        <v>0</v>
      </c>
      <c r="G86" s="131" t="str">
        <f>Tabela!Y93</f>
        <v>M5</v>
      </c>
    </row>
    <row r="87" spans="2:7" ht="12.75">
      <c r="B87" s="130">
        <v>83</v>
      </c>
      <c r="C87" s="136" t="str">
        <f>Tabela!C94</f>
        <v>Buczyński Paweł</v>
      </c>
      <c r="D87" s="136" t="str">
        <f>Tabela!D94</f>
        <v>KMP Krosno</v>
      </c>
      <c r="E87" s="160">
        <f>Tabela!I94</f>
        <v>81</v>
      </c>
      <c r="F87" s="148">
        <f>Tabela!X94</f>
        <v>0</v>
      </c>
      <c r="G87" s="131" t="str">
        <f>Tabela!Y94</f>
        <v>M2</v>
      </c>
    </row>
    <row r="88" spans="2:7" ht="12.75">
      <c r="B88" s="130">
        <v>84</v>
      </c>
      <c r="C88" s="136" t="str">
        <f>Tabela!C95</f>
        <v>Gładysz Rafał</v>
      </c>
      <c r="D88" s="136" t="str">
        <f>Tabela!D95</f>
        <v>Krosno</v>
      </c>
      <c r="E88" s="160">
        <f>Tabela!I95</f>
        <v>82</v>
      </c>
      <c r="F88" s="148">
        <f>Tabela!X95</f>
        <v>0</v>
      </c>
      <c r="G88" s="131" t="str">
        <f>Tabela!Y95</f>
        <v>M3</v>
      </c>
    </row>
    <row r="89" spans="2:7" ht="12.75">
      <c r="B89" s="130">
        <v>85</v>
      </c>
      <c r="C89" s="136" t="str">
        <f>Tabela!C96</f>
        <v>Fic Mariusz</v>
      </c>
      <c r="D89" s="136" t="str">
        <f>Tabela!D96</f>
        <v>KKB MOSiR Krosno</v>
      </c>
      <c r="E89" s="160">
        <f>Tabela!I96</f>
        <v>83</v>
      </c>
      <c r="F89" s="148">
        <f>Tabela!X96</f>
        <v>0</v>
      </c>
      <c r="G89" s="131" t="str">
        <f>Tabela!Y96</f>
        <v>M4</v>
      </c>
    </row>
    <row r="90" spans="2:7" ht="12.75" hidden="1">
      <c r="B90" s="130">
        <v>86</v>
      </c>
      <c r="C90" s="136" t="str">
        <f>Tabela!C97</f>
        <v>Fic Edward</v>
      </c>
      <c r="D90" s="136" t="str">
        <f>Tabela!D97</f>
        <v>KKB MOSiR Krosno</v>
      </c>
      <c r="E90" s="160">
        <f>Tabela!I97</f>
        <v>84</v>
      </c>
      <c r="F90" s="148">
        <f>Tabela!X97</f>
        <v>0</v>
      </c>
      <c r="G90" s="131" t="str">
        <f>Tabela!Y97</f>
        <v>M1</v>
      </c>
    </row>
    <row r="91" spans="2:7" ht="12.75" hidden="1">
      <c r="B91" s="130">
        <v>87</v>
      </c>
      <c r="C91" s="136" t="str">
        <f>Tabela!C98</f>
        <v>Pliszko Paweł</v>
      </c>
      <c r="D91" s="136" t="str">
        <f>Tabela!D98</f>
        <v>Krosno</v>
      </c>
      <c r="E91" s="160">
        <f>Tabela!I98</f>
        <v>85</v>
      </c>
      <c r="F91" s="148">
        <f>Tabela!X98</f>
        <v>0</v>
      </c>
      <c r="G91" s="131" t="str">
        <f>Tabela!Y98</f>
        <v>M3</v>
      </c>
    </row>
    <row r="92" spans="2:7" ht="12.75" hidden="1">
      <c r="B92" s="130">
        <v>88</v>
      </c>
      <c r="C92" s="136" t="str">
        <f>Tabela!C99</f>
        <v>Szepieniec Michał</v>
      </c>
      <c r="D92" s="136" t="str">
        <f>Tabela!D99</f>
        <v>Klimkówka</v>
      </c>
      <c r="E92" s="160">
        <f>Tabela!I99</f>
        <v>86</v>
      </c>
      <c r="F92" s="148">
        <f>Tabela!X99</f>
        <v>1</v>
      </c>
      <c r="G92" s="131" t="str">
        <f>Tabela!Y99</f>
        <v>M2</v>
      </c>
    </row>
    <row r="93" spans="2:7" ht="12.75" hidden="1">
      <c r="B93" s="130">
        <v>89</v>
      </c>
      <c r="C93" s="136" t="str">
        <f>Tabela!C100</f>
        <v>Bełch Tomasz</v>
      </c>
      <c r="D93" s="136" t="str">
        <f>Tabela!D100</f>
        <v>Sóper Stódent</v>
      </c>
      <c r="E93" s="160">
        <f>Tabela!I100</f>
        <v>87</v>
      </c>
      <c r="F93" s="148">
        <f>Tabela!X100</f>
        <v>0</v>
      </c>
      <c r="G93" s="131" t="str">
        <f>Tabela!Y100</f>
        <v>M2</v>
      </c>
    </row>
    <row r="94" spans="2:7" ht="12.75" hidden="1">
      <c r="B94" s="130">
        <v>90</v>
      </c>
      <c r="C94" s="136" t="str">
        <f>Tabela!C101</f>
        <v>Łukasiewicz Bogdan</v>
      </c>
      <c r="D94" s="136" t="str">
        <f>Tabela!D101</f>
        <v>Lesko</v>
      </c>
      <c r="E94" s="160">
        <f>Tabela!I101</f>
        <v>88</v>
      </c>
      <c r="F94" s="148">
        <f>Tabela!X101</f>
        <v>0</v>
      </c>
      <c r="G94" s="131" t="str">
        <f>Tabela!Y101</f>
        <v>M5</v>
      </c>
    </row>
    <row r="95" spans="2:7" ht="12.75" hidden="1">
      <c r="B95" s="130">
        <v>91</v>
      </c>
      <c r="C95" s="136" t="str">
        <f>Tabela!C102</f>
        <v>Bobusia Wacław</v>
      </c>
      <c r="D95" s="136" t="str">
        <f>Tabela!D102</f>
        <v>KKB MOSiR Krosno</v>
      </c>
      <c r="E95" s="160">
        <f>Tabela!I102</f>
        <v>89</v>
      </c>
      <c r="F95" s="148">
        <f>Tabela!X102</f>
        <v>0</v>
      </c>
      <c r="G95" s="131" t="str">
        <f>Tabela!Y102</f>
        <v>M4</v>
      </c>
    </row>
    <row r="96" spans="2:7" ht="12.75" hidden="1">
      <c r="B96" s="130">
        <v>92</v>
      </c>
      <c r="C96" s="136" t="str">
        <f>Tabela!C103</f>
        <v>Panek Daniel</v>
      </c>
      <c r="D96" s="136" t="str">
        <f>Tabela!D103</f>
        <v>Jedlicze</v>
      </c>
      <c r="E96" s="160">
        <f>Tabela!I103</f>
        <v>90</v>
      </c>
      <c r="F96" s="148">
        <f>Tabela!X103</f>
        <v>0</v>
      </c>
      <c r="G96" s="131" t="str">
        <f>Tabela!Y103</f>
        <v>M1</v>
      </c>
    </row>
    <row r="97" spans="2:7" ht="12.75" hidden="1">
      <c r="B97" s="130">
        <v>93</v>
      </c>
      <c r="C97" s="136" t="str">
        <f>Tabela!C104</f>
        <v>Kędzior Jerzy</v>
      </c>
      <c r="D97" s="136" t="str">
        <f>Tabela!D104</f>
        <v>Rzeszów</v>
      </c>
      <c r="E97" s="160">
        <f>Tabela!I104</f>
        <v>91</v>
      </c>
      <c r="F97" s="148">
        <f>Tabela!X104</f>
        <v>0</v>
      </c>
      <c r="G97" s="131" t="str">
        <f>Tabela!Y104</f>
        <v>M4</v>
      </c>
    </row>
    <row r="98" spans="2:7" ht="12.75" hidden="1">
      <c r="B98" s="130">
        <v>94</v>
      </c>
      <c r="C98" s="136" t="str">
        <f>Tabela!C105</f>
        <v>Krukowski Wojciech</v>
      </c>
      <c r="D98" s="136" t="str">
        <f>Tabela!D105</f>
        <v>NBWG Ekonomik Jasło</v>
      </c>
      <c r="E98" s="160">
        <f>Tabela!I105</f>
        <v>92</v>
      </c>
      <c r="F98" s="148">
        <f>Tabela!X105</f>
        <v>0</v>
      </c>
      <c r="G98" s="131" t="str">
        <f>Tabela!Y105</f>
        <v>M5</v>
      </c>
    </row>
    <row r="99" spans="2:7" ht="12.75" hidden="1">
      <c r="B99" s="130">
        <v>95</v>
      </c>
      <c r="C99" s="136" t="str">
        <f>Tabela!C106</f>
        <v>Bil Konrad</v>
      </c>
      <c r="D99" s="136" t="str">
        <f>Tabela!D106</f>
        <v>KKB MOSiR Krosno</v>
      </c>
      <c r="E99" s="160">
        <f>Tabela!I106</f>
        <v>93</v>
      </c>
      <c r="F99" s="148">
        <f>Tabela!X106</f>
        <v>0</v>
      </c>
      <c r="G99" s="131" t="str">
        <f>Tabela!Y106</f>
        <v>M1</v>
      </c>
    </row>
    <row r="100" spans="2:7" ht="12.75">
      <c r="B100" s="130">
        <v>96</v>
      </c>
      <c r="C100" s="136" t="str">
        <f>Tabela!C107</f>
        <v>Wojdyła Janusz</v>
      </c>
      <c r="D100" s="136" t="str">
        <f>Tabela!D107</f>
        <v>KROMER Gorlice</v>
      </c>
      <c r="E100" s="160">
        <f>Tabela!I107</f>
        <v>94</v>
      </c>
      <c r="F100" s="148">
        <f>Tabela!X107</f>
        <v>0</v>
      </c>
      <c r="G100" s="131" t="str">
        <f>Tabela!Y107</f>
        <v>M4</v>
      </c>
    </row>
    <row r="101" spans="2:7" ht="12.75">
      <c r="B101" s="130">
        <v>97</v>
      </c>
      <c r="C101" s="136" t="str">
        <f>Tabela!C108</f>
        <v>Granda Kazimierz</v>
      </c>
      <c r="D101" s="136" t="str">
        <f>Tabela!D108</f>
        <v>LOTOS Jasło</v>
      </c>
      <c r="E101" s="160">
        <f>Tabela!I108</f>
        <v>95</v>
      </c>
      <c r="F101" s="148">
        <f>Tabela!X108</f>
        <v>0</v>
      </c>
      <c r="G101" s="131" t="str">
        <f>Tabela!Y108</f>
        <v>M6</v>
      </c>
    </row>
    <row r="102" spans="2:7" ht="12.75" hidden="1">
      <c r="B102" s="130">
        <v>98</v>
      </c>
      <c r="C102" s="136" t="str">
        <f>Tabela!C109</f>
        <v>Dubiel Maciej</v>
      </c>
      <c r="D102" s="136" t="str">
        <f>Tabela!D109</f>
        <v>Krosno</v>
      </c>
      <c r="E102" s="160" t="str">
        <f>Tabela!I109</f>
        <v>NU</v>
      </c>
      <c r="F102" s="148">
        <f>Tabela!X109</f>
        <v>0</v>
      </c>
      <c r="G102" s="131" t="str">
        <f>Tabela!Y109</f>
        <v>M4</v>
      </c>
    </row>
    <row r="103" spans="2:7" ht="12.75" hidden="1">
      <c r="B103" s="130">
        <v>99</v>
      </c>
      <c r="C103" s="136" t="str">
        <f>Tabela!C110</f>
        <v>Melicherowa Ludmiła</v>
      </c>
      <c r="D103" s="136" t="str">
        <f>Tabela!D110</f>
        <v>JM Demolex Bardejov</v>
      </c>
      <c r="E103" s="160">
        <f>Tabela!I110</f>
        <v>1</v>
      </c>
      <c r="F103" s="148">
        <f>Tabela!X110</f>
        <v>0</v>
      </c>
      <c r="G103" s="131" t="str">
        <f>Tabela!Y110</f>
        <v>K3</v>
      </c>
    </row>
    <row r="104" spans="2:7" ht="12.75">
      <c r="B104" s="130">
        <v>100</v>
      </c>
      <c r="C104" s="136" t="str">
        <f>Tabela!C111</f>
        <v>Wydra Sabina</v>
      </c>
      <c r="D104" s="136" t="str">
        <f>Tabela!D111</f>
        <v>MOK Muszyna Dolna</v>
      </c>
      <c r="E104" s="160">
        <f>Tabela!I111</f>
        <v>2</v>
      </c>
      <c r="F104" s="148">
        <f>Tabela!X111</f>
        <v>0</v>
      </c>
      <c r="G104" s="131" t="str">
        <f>Tabela!Y111</f>
        <v>K2</v>
      </c>
    </row>
    <row r="105" spans="2:7" ht="12.75">
      <c r="B105" s="130">
        <v>101</v>
      </c>
      <c r="C105" s="136" t="str">
        <f>Tabela!C112</f>
        <v>Wrońska Beata</v>
      </c>
      <c r="D105" s="136" t="str">
        <f>Tabela!D112</f>
        <v>Jasło</v>
      </c>
      <c r="E105" s="160">
        <f>Tabela!I112</f>
        <v>3</v>
      </c>
      <c r="F105" s="148">
        <f>Tabela!X112</f>
        <v>0</v>
      </c>
      <c r="G105" s="131" t="str">
        <f>Tabela!Y112</f>
        <v>K3</v>
      </c>
    </row>
    <row r="106" spans="2:7" ht="12.75">
      <c r="B106" s="130">
        <v>102</v>
      </c>
      <c r="C106" s="136" t="str">
        <f>Tabela!C113</f>
        <v>Zoszak Kinga</v>
      </c>
      <c r="D106" s="136" t="str">
        <f>Tabela!D113</f>
        <v>Sanok</v>
      </c>
      <c r="E106" s="160">
        <f>Tabela!I113</f>
        <v>4</v>
      </c>
      <c r="F106" s="148">
        <f>Tabela!X113</f>
        <v>0</v>
      </c>
      <c r="G106" s="131" t="str">
        <f>Tabela!Y113</f>
        <v>K3</v>
      </c>
    </row>
    <row r="107" spans="2:7" ht="12.75" hidden="1">
      <c r="B107" s="130">
        <v>103</v>
      </c>
      <c r="C107" s="136" t="str">
        <f>Tabela!C114</f>
        <v>Bury Beata</v>
      </c>
      <c r="D107" s="136" t="str">
        <f>Tabela!D114</f>
        <v>KKB MOSiR Krosno</v>
      </c>
      <c r="E107" s="160">
        <f>Tabela!I114</f>
        <v>5</v>
      </c>
      <c r="F107" s="148">
        <f>Tabela!X114</f>
        <v>0</v>
      </c>
      <c r="G107" s="131" t="str">
        <f>Tabela!Y114</f>
        <v>K2</v>
      </c>
    </row>
    <row r="108" spans="2:7" ht="12.75" hidden="1">
      <c r="B108" s="130">
        <v>104</v>
      </c>
      <c r="C108" s="136" t="str">
        <f>Tabela!C115</f>
        <v>Ekiert Gabriela</v>
      </c>
      <c r="D108" s="136" t="str">
        <f>Tabela!D115</f>
        <v>KB GOSIR Krościenko Wyżne</v>
      </c>
      <c r="E108" s="160">
        <f>Tabela!I115</f>
        <v>6</v>
      </c>
      <c r="F108" s="148">
        <f>Tabela!X115</f>
        <v>0</v>
      </c>
      <c r="G108" s="131" t="str">
        <f>Tabela!Y115</f>
        <v>K1</v>
      </c>
    </row>
    <row r="109" spans="2:7" ht="12.75" hidden="1">
      <c r="B109" s="130">
        <v>105</v>
      </c>
      <c r="C109" s="136" t="str">
        <f>Tabela!C116</f>
        <v>Syrek Małgorzata</v>
      </c>
      <c r="D109" s="136" t="str">
        <f>Tabela!D116</f>
        <v>KKB MOSiR Krosno</v>
      </c>
      <c r="E109" s="160">
        <f>Tabela!I116</f>
        <v>7</v>
      </c>
      <c r="F109" s="148">
        <f>Tabela!X116</f>
        <v>1</v>
      </c>
      <c r="G109" s="131" t="str">
        <f>Tabela!Y116</f>
        <v>K1</v>
      </c>
    </row>
    <row r="110" spans="2:7" ht="12.75" hidden="1">
      <c r="B110" s="130">
        <v>106</v>
      </c>
      <c r="C110" s="136" t="str">
        <f>Tabela!C117</f>
        <v>Michalska Paulina</v>
      </c>
      <c r="D110" s="136" t="str">
        <f>Tabela!D117</f>
        <v>KKB MOSiR Krosno</v>
      </c>
      <c r="E110" s="160">
        <f>Tabela!I117</f>
        <v>8</v>
      </c>
      <c r="F110" s="148">
        <f>Tabela!X117</f>
        <v>0</v>
      </c>
      <c r="G110" s="131" t="str">
        <f>Tabela!Y117</f>
        <v>K1</v>
      </c>
    </row>
    <row r="111" spans="2:7" ht="12.75" hidden="1">
      <c r="B111" s="130">
        <v>107</v>
      </c>
      <c r="C111" s="136" t="str">
        <f>Tabela!C118</f>
        <v>Walus Katarzyna</v>
      </c>
      <c r="D111" s="136" t="str">
        <f>Tabela!D118</f>
        <v>Klimkówka</v>
      </c>
      <c r="E111" s="160">
        <f>Tabela!I118</f>
        <v>9</v>
      </c>
      <c r="F111" s="148">
        <f>Tabela!X118</f>
        <v>0</v>
      </c>
      <c r="G111" s="131" t="str">
        <f>Tabela!Y118</f>
        <v>K2</v>
      </c>
    </row>
    <row r="112" spans="2:7" ht="12.75" hidden="1">
      <c r="B112" s="130">
        <v>108</v>
      </c>
      <c r="C112" s="136" t="str">
        <f>Tabela!C119</f>
        <v>Smeja Agnieszka</v>
      </c>
      <c r="D112" s="136" t="str">
        <f>Tabela!D119</f>
        <v>KROMER Gorlice</v>
      </c>
      <c r="E112" s="160">
        <f>Tabela!I119</f>
        <v>10</v>
      </c>
      <c r="F112" s="148">
        <f>Tabela!X119</f>
        <v>1</v>
      </c>
      <c r="G112" s="131" t="str">
        <f>Tabela!Y119</f>
        <v>K1</v>
      </c>
    </row>
    <row r="113" spans="2:7" ht="12.75" hidden="1">
      <c r="B113" s="130">
        <v>109</v>
      </c>
      <c r="C113" s="136" t="str">
        <f>Tabela!C120</f>
        <v>Wojna Kamila</v>
      </c>
      <c r="D113" s="136" t="str">
        <f>Tabela!D120</f>
        <v>Gorlice KROMER</v>
      </c>
      <c r="E113" s="160">
        <f>Tabela!I120</f>
        <v>11</v>
      </c>
      <c r="F113" s="148">
        <f>Tabela!X120</f>
        <v>2</v>
      </c>
      <c r="G113" s="131" t="str">
        <f>Tabela!Y120</f>
        <v>K1</v>
      </c>
    </row>
    <row r="114" spans="2:7" ht="12.75" hidden="1">
      <c r="B114" s="130">
        <v>110</v>
      </c>
      <c r="C114" s="136" t="str">
        <f>Tabela!C121</f>
        <v>Mastej Kinga</v>
      </c>
      <c r="D114" s="136" t="str">
        <f>Tabela!D121</f>
        <v>Gorlice KROMER</v>
      </c>
      <c r="E114" s="160">
        <f>Tabela!I121</f>
        <v>12</v>
      </c>
      <c r="F114" s="148">
        <f>Tabela!X121</f>
        <v>0</v>
      </c>
      <c r="G114" s="131" t="str">
        <f>Tabela!Y121</f>
        <v>K1</v>
      </c>
    </row>
    <row r="115" spans="2:7" ht="12.75" hidden="1">
      <c r="B115" s="130">
        <v>111</v>
      </c>
      <c r="C115" s="136">
        <f>Tabela!C122</f>
        <v>0</v>
      </c>
      <c r="D115" s="136">
        <f>Tabela!D122</f>
        <v>0</v>
      </c>
      <c r="E115" s="160">
        <f>Tabela!I122</f>
      </c>
      <c r="F115" s="148">
        <f>Tabela!X122</f>
        <v>0</v>
      </c>
      <c r="G115" s="131">
        <f>Tabela!Y122</f>
      </c>
    </row>
    <row r="116" spans="2:7" ht="12.75" hidden="1">
      <c r="B116" s="130">
        <v>112</v>
      </c>
      <c r="C116" s="136">
        <f>Tabela!C123</f>
        <v>0</v>
      </c>
      <c r="D116" s="136">
        <f>Tabela!D123</f>
        <v>0</v>
      </c>
      <c r="E116" s="160">
        <f>Tabela!I123</f>
      </c>
      <c r="F116" s="148">
        <f>Tabela!X123</f>
        <v>0</v>
      </c>
      <c r="G116" s="131">
        <f>Tabela!Y123</f>
      </c>
    </row>
    <row r="117" spans="2:7" ht="12.75" hidden="1">
      <c r="B117" s="130">
        <v>113</v>
      </c>
      <c r="C117" s="136">
        <f>Tabela!C124</f>
        <v>0</v>
      </c>
      <c r="D117" s="136">
        <f>Tabela!D124</f>
        <v>0</v>
      </c>
      <c r="E117" s="160">
        <f>Tabela!I124</f>
      </c>
      <c r="F117" s="148">
        <f>Tabela!X124</f>
        <v>0</v>
      </c>
      <c r="G117" s="131">
        <f>Tabela!Y124</f>
      </c>
    </row>
    <row r="118" spans="2:7" ht="12.75" hidden="1">
      <c r="B118" s="130">
        <v>114</v>
      </c>
      <c r="C118" s="136">
        <f>Tabela!C125</f>
        <v>0</v>
      </c>
      <c r="D118" s="136">
        <f>Tabela!D125</f>
        <v>0</v>
      </c>
      <c r="E118" s="160">
        <f>Tabela!I125</f>
      </c>
      <c r="F118" s="148">
        <f>Tabela!X125</f>
        <v>0</v>
      </c>
      <c r="G118" s="131">
        <f>Tabela!Y125</f>
      </c>
    </row>
    <row r="119" spans="2:7" ht="12.75" hidden="1">
      <c r="B119" s="130">
        <v>115</v>
      </c>
      <c r="C119" s="136">
        <f>Tabela!C126</f>
        <v>0</v>
      </c>
      <c r="D119" s="136">
        <f>Tabela!D126</f>
        <v>0</v>
      </c>
      <c r="E119" s="160">
        <f>Tabela!I126</f>
      </c>
      <c r="F119" s="148">
        <f>Tabela!X126</f>
        <v>0</v>
      </c>
      <c r="G119" s="131">
        <f>Tabela!Y126</f>
      </c>
    </row>
    <row r="120" spans="2:7" ht="12.75" hidden="1">
      <c r="B120" s="130">
        <v>116</v>
      </c>
      <c r="C120" s="136">
        <f>Tabela!C127</f>
        <v>0</v>
      </c>
      <c r="D120" s="136">
        <f>Tabela!D127</f>
        <v>0</v>
      </c>
      <c r="E120" s="160">
        <f>Tabela!I127</f>
      </c>
      <c r="F120" s="148">
        <f>Tabela!X127</f>
        <v>0</v>
      </c>
      <c r="G120" s="131">
        <f>Tabela!Y127</f>
      </c>
    </row>
    <row r="121" spans="2:7" ht="12.75" hidden="1">
      <c r="B121" s="130">
        <v>117</v>
      </c>
      <c r="C121" s="136">
        <f>Tabela!C128</f>
        <v>0</v>
      </c>
      <c r="D121" s="136">
        <f>Tabela!D128</f>
        <v>0</v>
      </c>
      <c r="E121" s="160">
        <f>Tabela!I128</f>
      </c>
      <c r="F121" s="148">
        <f>Tabela!X128</f>
        <v>0</v>
      </c>
      <c r="G121" s="131">
        <f>Tabela!Y128</f>
      </c>
    </row>
    <row r="122" spans="2:7" ht="12.75" hidden="1">
      <c r="B122" s="130">
        <v>118</v>
      </c>
      <c r="C122" s="136">
        <f>Tabela!C129</f>
        <v>0</v>
      </c>
      <c r="D122" s="136">
        <f>Tabela!D129</f>
        <v>0</v>
      </c>
      <c r="E122" s="160">
        <f>Tabela!I129</f>
      </c>
      <c r="F122" s="148">
        <f>Tabela!X129</f>
        <v>0</v>
      </c>
      <c r="G122" s="131">
        <f>Tabela!Y129</f>
      </c>
    </row>
    <row r="123" spans="2:7" ht="12.75" hidden="1">
      <c r="B123" s="130">
        <v>119</v>
      </c>
      <c r="C123" s="136">
        <f>Tabela!C130</f>
        <v>0</v>
      </c>
      <c r="D123" s="136">
        <f>Tabela!D130</f>
        <v>0</v>
      </c>
      <c r="E123" s="160">
        <f>Tabela!I130</f>
      </c>
      <c r="F123" s="148">
        <f>Tabela!X130</f>
        <v>0</v>
      </c>
      <c r="G123" s="131">
        <f>Tabela!Y130</f>
      </c>
    </row>
    <row r="124" spans="2:7" ht="12.75" hidden="1">
      <c r="B124" s="130">
        <v>120</v>
      </c>
      <c r="C124" s="136">
        <f>Tabela!C131</f>
        <v>0</v>
      </c>
      <c r="D124" s="136">
        <f>Tabela!D131</f>
        <v>0</v>
      </c>
      <c r="E124" s="160">
        <f>Tabela!I131</f>
      </c>
      <c r="F124" s="148">
        <f>Tabela!X131</f>
        <v>0</v>
      </c>
      <c r="G124" s="131">
        <f>Tabela!Y131</f>
      </c>
    </row>
    <row r="125" spans="2:7" ht="12.75" hidden="1">
      <c r="B125" s="130">
        <v>121</v>
      </c>
      <c r="C125" s="136">
        <f>Tabela!C132</f>
        <v>0</v>
      </c>
      <c r="D125" s="136">
        <f>Tabela!D132</f>
        <v>0</v>
      </c>
      <c r="E125" s="160">
        <f>Tabela!I132</f>
      </c>
      <c r="F125" s="148">
        <f>Tabela!X132</f>
        <v>0</v>
      </c>
      <c r="G125" s="131">
        <f>Tabela!Y132</f>
      </c>
    </row>
    <row r="126" spans="2:7" ht="12.75" hidden="1">
      <c r="B126" s="130">
        <v>122</v>
      </c>
      <c r="C126" s="136">
        <f>Tabela!C133</f>
        <v>0</v>
      </c>
      <c r="D126" s="136">
        <f>Tabela!D133</f>
        <v>0</v>
      </c>
      <c r="E126" s="160">
        <f>Tabela!I133</f>
      </c>
      <c r="F126" s="148">
        <f>Tabela!X133</f>
        <v>0</v>
      </c>
      <c r="G126" s="131">
        <f>Tabela!Y133</f>
      </c>
    </row>
    <row r="127" spans="2:7" ht="12.75" hidden="1">
      <c r="B127" s="130">
        <v>123</v>
      </c>
      <c r="C127" s="136">
        <f>Tabela!C134</f>
        <v>0</v>
      </c>
      <c r="D127" s="136">
        <f>Tabela!D134</f>
        <v>0</v>
      </c>
      <c r="E127" s="160">
        <f>Tabela!I134</f>
      </c>
      <c r="F127" s="148">
        <f>Tabela!X134</f>
        <v>0</v>
      </c>
      <c r="G127" s="131">
        <f>Tabela!Y134</f>
      </c>
    </row>
    <row r="128" spans="2:7" ht="12.75" hidden="1">
      <c r="B128" s="130">
        <v>124</v>
      </c>
      <c r="C128" s="136">
        <f>Tabela!C135</f>
        <v>0</v>
      </c>
      <c r="D128" s="136">
        <f>Tabela!D135</f>
        <v>0</v>
      </c>
      <c r="E128" s="160">
        <f>Tabela!I135</f>
      </c>
      <c r="F128" s="148">
        <f>Tabela!X135</f>
        <v>0</v>
      </c>
      <c r="G128" s="131">
        <f>Tabela!Y135</f>
      </c>
    </row>
    <row r="129" spans="2:7" ht="12.75" hidden="1">
      <c r="B129" s="130">
        <v>125</v>
      </c>
      <c r="C129" s="136">
        <f>Tabela!C136</f>
        <v>0</v>
      </c>
      <c r="D129" s="136">
        <f>Tabela!D136</f>
        <v>0</v>
      </c>
      <c r="E129" s="160">
        <f>Tabela!I136</f>
      </c>
      <c r="F129" s="148">
        <f>Tabela!X136</f>
        <v>0</v>
      </c>
      <c r="G129" s="131">
        <f>Tabela!Y136</f>
      </c>
    </row>
    <row r="130" spans="2:7" ht="12.75" hidden="1">
      <c r="B130" s="130">
        <v>126</v>
      </c>
      <c r="C130" s="136">
        <f>Tabela!C137</f>
        <v>0</v>
      </c>
      <c r="D130" s="136">
        <f>Tabela!D137</f>
        <v>0</v>
      </c>
      <c r="E130" s="160">
        <f>Tabela!I137</f>
      </c>
      <c r="F130" s="148">
        <f>Tabela!X137</f>
        <v>0</v>
      </c>
      <c r="G130" s="131">
        <f>Tabela!Y137</f>
      </c>
    </row>
    <row r="131" spans="2:7" ht="12.75" hidden="1">
      <c r="B131" s="130">
        <v>127</v>
      </c>
      <c r="C131" s="136">
        <f>Tabela!C138</f>
        <v>0</v>
      </c>
      <c r="D131" s="136">
        <f>Tabela!D138</f>
        <v>0</v>
      </c>
      <c r="E131" s="160">
        <f>Tabela!I138</f>
      </c>
      <c r="F131" s="148">
        <f>Tabela!X138</f>
        <v>0</v>
      </c>
      <c r="G131" s="131">
        <f>Tabela!Y138</f>
      </c>
    </row>
    <row r="132" spans="2:7" ht="12.75" hidden="1">
      <c r="B132" s="130">
        <v>128</v>
      </c>
      <c r="C132" s="136">
        <f>Tabela!C139</f>
        <v>0</v>
      </c>
      <c r="D132" s="136">
        <f>Tabela!D139</f>
        <v>0</v>
      </c>
      <c r="E132" s="160">
        <f>Tabela!I139</f>
      </c>
      <c r="F132" s="148">
        <f>Tabela!X139</f>
        <v>0</v>
      </c>
      <c r="G132" s="131">
        <f>Tabela!Y139</f>
      </c>
    </row>
    <row r="133" spans="2:7" ht="12.75" hidden="1">
      <c r="B133" s="130">
        <v>129</v>
      </c>
      <c r="C133" s="136">
        <f>Tabela!C140</f>
        <v>0</v>
      </c>
      <c r="D133" s="136">
        <f>Tabela!D140</f>
        <v>0</v>
      </c>
      <c r="E133" s="160">
        <f>Tabela!I140</f>
      </c>
      <c r="F133" s="148">
        <f>Tabela!X140</f>
        <v>0</v>
      </c>
      <c r="G133" s="131">
        <f>Tabela!Y140</f>
      </c>
    </row>
    <row r="134" spans="2:7" ht="12.75" hidden="1">
      <c r="B134" s="130">
        <v>130</v>
      </c>
      <c r="C134" s="136">
        <f>Tabela!C141</f>
        <v>0</v>
      </c>
      <c r="D134" s="136">
        <f>Tabela!D141</f>
        <v>0</v>
      </c>
      <c r="E134" s="160">
        <f>Tabela!I141</f>
      </c>
      <c r="F134" s="148">
        <f>Tabela!X141</f>
        <v>0</v>
      </c>
      <c r="G134" s="131">
        <f>Tabela!Y141</f>
      </c>
    </row>
    <row r="135" spans="2:7" ht="12.75" hidden="1">
      <c r="B135" s="130">
        <v>131</v>
      </c>
      <c r="C135" s="136">
        <f>Tabela!C142</f>
        <v>0</v>
      </c>
      <c r="D135" s="136">
        <f>Tabela!D142</f>
        <v>0</v>
      </c>
      <c r="E135" s="160">
        <f>Tabela!I142</f>
      </c>
      <c r="F135" s="148">
        <f>Tabela!X142</f>
        <v>0</v>
      </c>
      <c r="G135" s="131">
        <f>Tabela!Y142</f>
      </c>
    </row>
    <row r="136" spans="2:7" ht="12.75" hidden="1">
      <c r="B136" s="130">
        <v>132</v>
      </c>
      <c r="C136" s="136">
        <f>Tabela!C143</f>
        <v>0</v>
      </c>
      <c r="D136" s="136">
        <f>Tabela!D143</f>
        <v>0</v>
      </c>
      <c r="E136" s="160">
        <f>Tabela!I143</f>
      </c>
      <c r="F136" s="148">
        <f>Tabela!X143</f>
        <v>0</v>
      </c>
      <c r="G136" s="131">
        <f>Tabela!Y143</f>
      </c>
    </row>
    <row r="137" spans="2:7" ht="12.75" hidden="1">
      <c r="B137" s="130">
        <v>133</v>
      </c>
      <c r="C137" s="136">
        <f>Tabela!C144</f>
        <v>0</v>
      </c>
      <c r="D137" s="136">
        <f>Tabela!D144</f>
        <v>0</v>
      </c>
      <c r="E137" s="160">
        <f>Tabela!I144</f>
      </c>
      <c r="F137" s="148">
        <f>Tabela!X144</f>
        <v>0</v>
      </c>
      <c r="G137" s="131">
        <f>Tabela!Y144</f>
      </c>
    </row>
    <row r="138" spans="2:7" ht="12.75" hidden="1">
      <c r="B138" s="130">
        <v>134</v>
      </c>
      <c r="C138" s="136">
        <f>Tabela!C145</f>
        <v>0</v>
      </c>
      <c r="D138" s="136">
        <f>Tabela!D145</f>
        <v>0</v>
      </c>
      <c r="E138" s="160">
        <f>Tabela!I145</f>
      </c>
      <c r="F138" s="148">
        <f>Tabela!X145</f>
        <v>0</v>
      </c>
      <c r="G138" s="131">
        <f>Tabela!Y145</f>
      </c>
    </row>
    <row r="139" spans="2:7" ht="11.25" customHeight="1" hidden="1">
      <c r="B139" s="130">
        <v>135</v>
      </c>
      <c r="C139" s="136">
        <f>Tabela!C146</f>
        <v>0</v>
      </c>
      <c r="D139" s="136">
        <f>Tabela!D146</f>
        <v>0</v>
      </c>
      <c r="E139" s="160">
        <f>Tabela!I146</f>
      </c>
      <c r="F139" s="148">
        <f>Tabela!X146</f>
        <v>0</v>
      </c>
      <c r="G139" s="131">
        <f>Tabela!Y146</f>
      </c>
    </row>
    <row r="140" spans="2:7" ht="21" customHeight="1" hidden="1">
      <c r="B140" s="130">
        <v>136</v>
      </c>
      <c r="C140" s="136">
        <f>Tabela!C147</f>
        <v>0</v>
      </c>
      <c r="D140" s="136">
        <f>Tabela!D147</f>
        <v>0</v>
      </c>
      <c r="E140" s="160">
        <f>Tabela!I147</f>
      </c>
      <c r="F140" s="148">
        <f>Tabela!X147</f>
        <v>0</v>
      </c>
      <c r="G140" s="131">
        <f>Tabela!Y147</f>
      </c>
    </row>
    <row r="141" spans="2:7" ht="12.75" hidden="1">
      <c r="B141" s="130">
        <v>137</v>
      </c>
      <c r="C141" s="136">
        <f>Tabela!C148</f>
        <v>0</v>
      </c>
      <c r="D141" s="136">
        <f>Tabela!D148</f>
        <v>0</v>
      </c>
      <c r="E141" s="160">
        <f>Tabela!I148</f>
      </c>
      <c r="F141" s="148">
        <f>Tabela!X148</f>
        <v>0</v>
      </c>
      <c r="G141" s="131">
        <f>Tabela!Y148</f>
      </c>
    </row>
    <row r="142" spans="2:7" ht="12.75" hidden="1">
      <c r="B142" s="130">
        <v>138</v>
      </c>
      <c r="C142" s="136">
        <f>Tabela!C149</f>
        <v>0</v>
      </c>
      <c r="D142" s="136">
        <f>Tabela!D149</f>
        <v>0</v>
      </c>
      <c r="E142" s="160">
        <f>Tabela!I149</f>
      </c>
      <c r="F142" s="148">
        <f>Tabela!X149</f>
        <v>0</v>
      </c>
      <c r="G142" s="131">
        <f>Tabela!Y149</f>
      </c>
    </row>
    <row r="143" spans="2:7" ht="12.75" hidden="1">
      <c r="B143" s="130">
        <v>139</v>
      </c>
      <c r="C143" s="136">
        <f>Tabela!C150</f>
        <v>0</v>
      </c>
      <c r="D143" s="136">
        <f>Tabela!D150</f>
        <v>0</v>
      </c>
      <c r="E143" s="160">
        <f>Tabela!I150</f>
      </c>
      <c r="F143" s="148">
        <f>Tabela!X150</f>
        <v>0</v>
      </c>
      <c r="G143" s="131">
        <f>Tabela!Y150</f>
      </c>
    </row>
    <row r="144" spans="2:7" ht="12.75" hidden="1">
      <c r="B144" s="130">
        <v>140</v>
      </c>
      <c r="C144" s="136">
        <f>Tabela!C151</f>
        <v>0</v>
      </c>
      <c r="D144" s="136">
        <f>Tabela!D151</f>
        <v>0</v>
      </c>
      <c r="E144" s="160">
        <f>Tabela!I151</f>
      </c>
      <c r="F144" s="148">
        <f>Tabela!X151</f>
        <v>0</v>
      </c>
      <c r="G144" s="131">
        <f>Tabela!Y151</f>
      </c>
    </row>
    <row r="145" spans="2:7" ht="12.75" hidden="1">
      <c r="B145" s="130">
        <v>141</v>
      </c>
      <c r="C145" s="136">
        <f>Tabela!C152</f>
        <v>0</v>
      </c>
      <c r="D145" s="136">
        <f>Tabela!D152</f>
        <v>0</v>
      </c>
      <c r="E145" s="160">
        <f>Tabela!I152</f>
      </c>
      <c r="F145" s="148">
        <f>Tabela!X152</f>
        <v>0</v>
      </c>
      <c r="G145" s="131">
        <f>Tabela!Y152</f>
      </c>
    </row>
    <row r="146" spans="2:7" ht="12.75" hidden="1">
      <c r="B146" s="130">
        <v>142</v>
      </c>
      <c r="C146" s="136">
        <f>Tabela!C153</f>
        <v>0</v>
      </c>
      <c r="D146" s="136">
        <f>Tabela!D153</f>
        <v>0</v>
      </c>
      <c r="E146" s="160">
        <f>Tabela!I153</f>
      </c>
      <c r="F146" s="148">
        <f>Tabela!X153</f>
        <v>0</v>
      </c>
      <c r="G146" s="131">
        <f>Tabela!Y153</f>
      </c>
    </row>
    <row r="147" spans="2:7" ht="12.75" hidden="1">
      <c r="B147" s="130">
        <v>143</v>
      </c>
      <c r="C147" s="136">
        <f>Tabela!C154</f>
        <v>0</v>
      </c>
      <c r="D147" s="136">
        <f>Tabela!D154</f>
        <v>0</v>
      </c>
      <c r="E147" s="160">
        <f>Tabela!I154</f>
      </c>
      <c r="F147" s="148">
        <f>Tabela!X154</f>
        <v>0</v>
      </c>
      <c r="G147" s="131">
        <f>Tabela!Y154</f>
      </c>
    </row>
    <row r="148" spans="2:7" ht="12.75" hidden="1">
      <c r="B148" s="130">
        <v>144</v>
      </c>
      <c r="C148" s="136">
        <f>Tabela!C155</f>
        <v>0</v>
      </c>
      <c r="D148" s="136">
        <f>Tabela!D155</f>
        <v>0</v>
      </c>
      <c r="E148" s="160">
        <f>Tabela!I155</f>
      </c>
      <c r="F148" s="148">
        <f>Tabela!X155</f>
        <v>0</v>
      </c>
      <c r="G148" s="131">
        <f>Tabela!Y155</f>
      </c>
    </row>
    <row r="149" spans="2:7" ht="12.75" hidden="1">
      <c r="B149" s="130">
        <v>145</v>
      </c>
      <c r="C149" s="136">
        <f>Tabela!C156</f>
        <v>0</v>
      </c>
      <c r="D149" s="136">
        <f>Tabela!D156</f>
        <v>0</v>
      </c>
      <c r="E149" s="160">
        <f>Tabela!I156</f>
      </c>
      <c r="F149" s="148">
        <f>Tabela!X156</f>
        <v>0</v>
      </c>
      <c r="G149" s="131">
        <f>Tabela!Y156</f>
      </c>
    </row>
    <row r="150" spans="2:7" ht="12.75" hidden="1">
      <c r="B150" s="130">
        <v>146</v>
      </c>
      <c r="C150" s="136">
        <f>Tabela!C157</f>
        <v>0</v>
      </c>
      <c r="D150" s="136">
        <f>Tabela!D157</f>
        <v>0</v>
      </c>
      <c r="E150" s="160">
        <f>Tabela!I157</f>
      </c>
      <c r="F150" s="148">
        <f>Tabela!X157</f>
        <v>0</v>
      </c>
      <c r="G150" s="131">
        <f>Tabela!Y157</f>
      </c>
    </row>
    <row r="151" spans="2:7" ht="12.75" hidden="1">
      <c r="B151" s="130">
        <v>147</v>
      </c>
      <c r="C151" s="136">
        <f>Tabela!C158</f>
        <v>0</v>
      </c>
      <c r="D151" s="136">
        <f>Tabela!D158</f>
        <v>0</v>
      </c>
      <c r="E151" s="160">
        <f>Tabela!I158</f>
      </c>
      <c r="F151" s="148">
        <f>Tabela!X158</f>
        <v>0</v>
      </c>
      <c r="G151" s="131">
        <f>Tabela!Y158</f>
      </c>
    </row>
    <row r="152" spans="2:7" ht="12.75" hidden="1">
      <c r="B152" s="130">
        <v>148</v>
      </c>
      <c r="C152" s="136">
        <f>Tabela!C159</f>
        <v>0</v>
      </c>
      <c r="D152" s="136">
        <f>Tabela!D159</f>
        <v>0</v>
      </c>
      <c r="E152" s="160">
        <f>Tabela!I159</f>
      </c>
      <c r="F152" s="148">
        <f>Tabela!X159</f>
        <v>0</v>
      </c>
      <c r="G152" s="131">
        <f>Tabela!Y159</f>
      </c>
    </row>
    <row r="153" spans="2:7" ht="12.75" hidden="1">
      <c r="B153" s="130">
        <v>149</v>
      </c>
      <c r="C153" s="136">
        <f>Tabela!C160</f>
        <v>0</v>
      </c>
      <c r="D153" s="136">
        <f>Tabela!D160</f>
        <v>0</v>
      </c>
      <c r="E153" s="160">
        <f>Tabela!I160</f>
      </c>
      <c r="F153" s="148">
        <f>Tabela!X160</f>
        <v>0</v>
      </c>
      <c r="G153" s="131">
        <f>Tabela!Y160</f>
      </c>
    </row>
    <row r="154" spans="2:7" ht="12.75" hidden="1">
      <c r="B154" s="130">
        <v>150</v>
      </c>
      <c r="C154" s="136">
        <f>Tabela!C161</f>
        <v>0</v>
      </c>
      <c r="D154" s="136">
        <f>Tabela!D161</f>
        <v>0</v>
      </c>
      <c r="E154" s="160">
        <f>Tabela!I161</f>
      </c>
      <c r="F154" s="148">
        <f>Tabela!X161</f>
        <v>0</v>
      </c>
      <c r="G154" s="131">
        <f>Tabela!Y161</f>
      </c>
    </row>
    <row r="155" spans="2:7" ht="12.75" hidden="1">
      <c r="B155" s="130">
        <v>151</v>
      </c>
      <c r="C155" s="136">
        <f>Tabela!C162</f>
        <v>0</v>
      </c>
      <c r="D155" s="136">
        <f>Tabela!D162</f>
        <v>0</v>
      </c>
      <c r="E155" s="160">
        <f>Tabela!I162</f>
      </c>
      <c r="F155" s="148">
        <f>Tabela!X162</f>
        <v>0</v>
      </c>
      <c r="G155" s="131">
        <f>Tabela!Y162</f>
      </c>
    </row>
    <row r="156" spans="2:7" ht="12.75" hidden="1">
      <c r="B156" s="130">
        <v>152</v>
      </c>
      <c r="C156" s="136">
        <f>Tabela!C163</f>
        <v>0</v>
      </c>
      <c r="D156" s="136">
        <f>Tabela!D163</f>
        <v>0</v>
      </c>
      <c r="E156" s="160">
        <f>Tabela!I163</f>
      </c>
      <c r="F156" s="148">
        <f>Tabela!X163</f>
        <v>0</v>
      </c>
      <c r="G156" s="131">
        <f>Tabela!Y163</f>
      </c>
    </row>
    <row r="157" spans="2:7" ht="12.75" hidden="1">
      <c r="B157" s="130">
        <v>153</v>
      </c>
      <c r="C157" s="136">
        <f>Tabela!C164</f>
        <v>0</v>
      </c>
      <c r="D157" s="136">
        <f>Tabela!D164</f>
        <v>0</v>
      </c>
      <c r="E157" s="160">
        <f>Tabela!I164</f>
      </c>
      <c r="F157" s="148">
        <f>Tabela!X164</f>
        <v>0</v>
      </c>
      <c r="G157" s="131">
        <f>Tabela!Y164</f>
      </c>
    </row>
    <row r="158" spans="2:7" ht="12.75" hidden="1">
      <c r="B158" s="130">
        <v>154</v>
      </c>
      <c r="C158" s="136">
        <f>Tabela!C165</f>
        <v>0</v>
      </c>
      <c r="D158" s="136">
        <f>Tabela!D165</f>
        <v>0</v>
      </c>
      <c r="E158" s="160">
        <f>Tabela!I165</f>
      </c>
      <c r="F158" s="148">
        <f>Tabela!X165</f>
        <v>0</v>
      </c>
      <c r="G158" s="131">
        <f>Tabela!Y165</f>
      </c>
    </row>
    <row r="159" spans="2:7" ht="12.75" hidden="1">
      <c r="B159" s="130">
        <v>155</v>
      </c>
      <c r="C159" s="136">
        <f>Tabela!C166</f>
        <v>0</v>
      </c>
      <c r="D159" s="136">
        <f>Tabela!D166</f>
        <v>0</v>
      </c>
      <c r="E159" s="160">
        <f>Tabela!I166</f>
      </c>
      <c r="F159" s="148">
        <f>Tabela!X166</f>
        <v>0</v>
      </c>
      <c r="G159" s="131">
        <f>Tabela!Y166</f>
      </c>
    </row>
    <row r="160" spans="2:7" ht="12.75" hidden="1">
      <c r="B160" s="130">
        <v>156</v>
      </c>
      <c r="C160" s="136">
        <f>Tabela!C167</f>
        <v>0</v>
      </c>
      <c r="D160" s="136">
        <f>Tabela!D167</f>
        <v>0</v>
      </c>
      <c r="E160" s="160">
        <f>Tabela!I167</f>
      </c>
      <c r="F160" s="148">
        <f>Tabela!X167</f>
        <v>0</v>
      </c>
      <c r="G160" s="131">
        <f>Tabela!Y167</f>
      </c>
    </row>
    <row r="161" spans="2:7" ht="12.75" hidden="1">
      <c r="B161" s="130">
        <v>157</v>
      </c>
      <c r="C161" s="136">
        <f>Tabela!C168</f>
        <v>0</v>
      </c>
      <c r="D161" s="136">
        <f>Tabela!D168</f>
        <v>0</v>
      </c>
      <c r="E161" s="160">
        <f>Tabela!I168</f>
      </c>
      <c r="F161" s="148">
        <f>Tabela!X168</f>
        <v>0</v>
      </c>
      <c r="G161" s="131">
        <f>Tabela!Y168</f>
      </c>
    </row>
    <row r="162" spans="2:7" ht="12.75" hidden="1">
      <c r="B162" s="130">
        <v>158</v>
      </c>
      <c r="C162" s="136">
        <f>Tabela!C169</f>
        <v>0</v>
      </c>
      <c r="D162" s="136">
        <f>Tabela!D169</f>
        <v>0</v>
      </c>
      <c r="E162" s="160">
        <f>Tabela!I169</f>
      </c>
      <c r="F162" s="148">
        <f>Tabela!X169</f>
        <v>0</v>
      </c>
      <c r="G162" s="131">
        <f>Tabela!Y169</f>
      </c>
    </row>
    <row r="163" spans="2:7" ht="12.75" hidden="1">
      <c r="B163" s="130">
        <v>159</v>
      </c>
      <c r="C163" s="136">
        <f>Tabela!C170</f>
        <v>0</v>
      </c>
      <c r="D163" s="136">
        <f>Tabela!D170</f>
        <v>0</v>
      </c>
      <c r="E163" s="160">
        <f>Tabela!I170</f>
      </c>
      <c r="F163" s="148">
        <f>Tabela!X170</f>
        <v>0</v>
      </c>
      <c r="G163" s="131">
        <f>Tabela!Y170</f>
      </c>
    </row>
    <row r="164" spans="2:7" ht="12.75" hidden="1">
      <c r="B164" s="130">
        <v>160</v>
      </c>
      <c r="C164" s="136">
        <f>Tabela!C171</f>
        <v>0</v>
      </c>
      <c r="D164" s="136">
        <f>Tabela!D171</f>
        <v>0</v>
      </c>
      <c r="E164" s="160">
        <f>Tabela!I171</f>
      </c>
      <c r="F164" s="148">
        <f>Tabela!X171</f>
        <v>0</v>
      </c>
      <c r="G164" s="131">
        <f>Tabela!Y171</f>
      </c>
    </row>
    <row r="165" spans="2:7" ht="12.75" hidden="1">
      <c r="B165" s="130">
        <v>161</v>
      </c>
      <c r="C165" s="136">
        <f>Tabela!C172</f>
        <v>0</v>
      </c>
      <c r="D165" s="136">
        <f>Tabela!D172</f>
        <v>0</v>
      </c>
      <c r="E165" s="160">
        <f>Tabela!I172</f>
      </c>
      <c r="F165" s="148">
        <f>Tabela!X172</f>
        <v>0</v>
      </c>
      <c r="G165" s="131">
        <f>Tabela!Y172</f>
      </c>
    </row>
    <row r="166" spans="2:7" ht="12.75" hidden="1">
      <c r="B166" s="130">
        <v>162</v>
      </c>
      <c r="C166" s="136">
        <f>Tabela!C173</f>
        <v>0</v>
      </c>
      <c r="D166" s="136">
        <f>Tabela!D173</f>
        <v>0</v>
      </c>
      <c r="E166" s="160">
        <f>Tabela!I173</f>
      </c>
      <c r="F166" s="148">
        <f>Tabela!X173</f>
        <v>0</v>
      </c>
      <c r="G166" s="131">
        <f>Tabela!Y173</f>
      </c>
    </row>
    <row r="167" spans="2:7" ht="12.75" hidden="1">
      <c r="B167" s="130">
        <v>163</v>
      </c>
      <c r="C167" s="136">
        <f>Tabela!C174</f>
        <v>0</v>
      </c>
      <c r="D167" s="136">
        <f>Tabela!D174</f>
        <v>0</v>
      </c>
      <c r="E167" s="160">
        <f>Tabela!I174</f>
      </c>
      <c r="F167" s="148">
        <f>Tabela!X174</f>
        <v>0</v>
      </c>
      <c r="G167" s="131">
        <f>Tabela!Y174</f>
      </c>
    </row>
    <row r="168" spans="2:7" ht="12.75" hidden="1">
      <c r="B168" s="130">
        <v>164</v>
      </c>
      <c r="C168" s="136">
        <f>Tabela!C175</f>
        <v>0</v>
      </c>
      <c r="D168" s="136">
        <f>Tabela!D175</f>
        <v>0</v>
      </c>
      <c r="E168" s="160">
        <f>Tabela!I175</f>
      </c>
      <c r="F168" s="148">
        <f>Tabela!X175</f>
        <v>0</v>
      </c>
      <c r="G168" s="131">
        <f>Tabela!Y175</f>
      </c>
    </row>
    <row r="169" spans="2:7" ht="12.75" hidden="1">
      <c r="B169" s="130">
        <v>165</v>
      </c>
      <c r="C169" s="136">
        <f>Tabela!C176</f>
        <v>0</v>
      </c>
      <c r="D169" s="136">
        <f>Tabela!D176</f>
        <v>0</v>
      </c>
      <c r="E169" s="160">
        <f>Tabela!I176</f>
      </c>
      <c r="F169" s="148">
        <f>Tabela!X176</f>
        <v>0</v>
      </c>
      <c r="G169" s="131">
        <f>Tabela!Y176</f>
      </c>
    </row>
    <row r="170" spans="2:7" ht="12.75" hidden="1">
      <c r="B170" s="130">
        <v>166</v>
      </c>
      <c r="C170" s="136">
        <f>Tabela!C177</f>
        <v>0</v>
      </c>
      <c r="D170" s="136">
        <f>Tabela!D177</f>
        <v>0</v>
      </c>
      <c r="E170" s="160">
        <f>Tabela!I177</f>
      </c>
      <c r="F170" s="148">
        <f>Tabela!X177</f>
        <v>0</v>
      </c>
      <c r="G170" s="131">
        <f>Tabela!Y177</f>
      </c>
    </row>
    <row r="171" spans="2:7" ht="12.75" hidden="1">
      <c r="B171" s="130">
        <v>167</v>
      </c>
      <c r="C171" s="136">
        <f>Tabela!C178</f>
        <v>0</v>
      </c>
      <c r="D171" s="136">
        <f>Tabela!D178</f>
        <v>0</v>
      </c>
      <c r="E171" s="160">
        <f>Tabela!I178</f>
      </c>
      <c r="F171" s="148">
        <f>Tabela!X178</f>
        <v>0</v>
      </c>
      <c r="G171" s="131">
        <f>Tabela!Y178</f>
      </c>
    </row>
    <row r="172" spans="2:7" ht="12.75" hidden="1">
      <c r="B172" s="130">
        <v>168</v>
      </c>
      <c r="C172" s="136">
        <f>Tabela!C179</f>
        <v>0</v>
      </c>
      <c r="D172" s="136">
        <f>Tabela!D179</f>
        <v>0</v>
      </c>
      <c r="E172" s="160">
        <f>Tabela!I179</f>
      </c>
      <c r="F172" s="148">
        <f>Tabela!X179</f>
        <v>0</v>
      </c>
      <c r="G172" s="131">
        <f>Tabela!Y179</f>
      </c>
    </row>
    <row r="173" spans="2:7" ht="12.75" hidden="1">
      <c r="B173" s="130">
        <v>169</v>
      </c>
      <c r="C173" s="136">
        <f>Tabela!C180</f>
        <v>0</v>
      </c>
      <c r="D173" s="136">
        <f>Tabela!D180</f>
        <v>0</v>
      </c>
      <c r="E173" s="160">
        <f>Tabela!I180</f>
      </c>
      <c r="F173" s="148">
        <f>Tabela!X180</f>
        <v>0</v>
      </c>
      <c r="G173" s="131">
        <f>Tabela!Y180</f>
      </c>
    </row>
    <row r="174" spans="2:7" ht="12.75" hidden="1">
      <c r="B174" s="130">
        <v>170</v>
      </c>
      <c r="C174" s="136">
        <f>Tabela!C181</f>
        <v>0</v>
      </c>
      <c r="D174" s="136">
        <f>Tabela!D181</f>
        <v>0</v>
      </c>
      <c r="E174" s="160">
        <f>Tabela!I181</f>
      </c>
      <c r="F174" s="148">
        <f>Tabela!X181</f>
        <v>0</v>
      </c>
      <c r="G174" s="131">
        <f>Tabela!Y181</f>
      </c>
    </row>
    <row r="175" spans="2:7" ht="12.75" hidden="1">
      <c r="B175" s="130">
        <v>171</v>
      </c>
      <c r="C175" s="136">
        <f>Tabela!C182</f>
        <v>0</v>
      </c>
      <c r="D175" s="136">
        <f>Tabela!D182</f>
        <v>0</v>
      </c>
      <c r="E175" s="160">
        <f>Tabela!I182</f>
      </c>
      <c r="F175" s="148">
        <f>Tabela!X182</f>
        <v>0</v>
      </c>
      <c r="G175" s="131">
        <f>Tabela!Y182</f>
      </c>
    </row>
    <row r="176" spans="2:7" ht="12.75" hidden="1">
      <c r="B176" s="130">
        <v>172</v>
      </c>
      <c r="C176" s="136">
        <f>Tabela!C183</f>
        <v>0</v>
      </c>
      <c r="D176" s="136">
        <f>Tabela!D183</f>
        <v>0</v>
      </c>
      <c r="E176" s="160">
        <f>Tabela!I183</f>
      </c>
      <c r="F176" s="148">
        <f>Tabela!X183</f>
        <v>0</v>
      </c>
      <c r="G176" s="131">
        <f>Tabela!Y183</f>
      </c>
    </row>
    <row r="177" spans="2:7" ht="12.75" hidden="1">
      <c r="B177" s="130">
        <v>173</v>
      </c>
      <c r="C177" s="136">
        <f>Tabela!C184</f>
        <v>0</v>
      </c>
      <c r="D177" s="136">
        <f>Tabela!D184</f>
        <v>0</v>
      </c>
      <c r="E177" s="160">
        <f>Tabela!I184</f>
      </c>
      <c r="F177" s="148">
        <f>Tabela!X184</f>
        <v>0</v>
      </c>
      <c r="G177" s="131">
        <f>Tabela!Y184</f>
      </c>
    </row>
    <row r="178" spans="2:7" ht="12.75" hidden="1">
      <c r="B178" s="130">
        <v>174</v>
      </c>
      <c r="C178" s="136">
        <f>Tabela!C185</f>
        <v>0</v>
      </c>
      <c r="D178" s="136">
        <f>Tabela!D185</f>
        <v>0</v>
      </c>
      <c r="E178" s="160">
        <f>Tabela!I185</f>
      </c>
      <c r="F178" s="148">
        <f>Tabela!X185</f>
        <v>0</v>
      </c>
      <c r="G178" s="131">
        <f>Tabela!Y185</f>
      </c>
    </row>
    <row r="179" spans="2:7" ht="12.75" hidden="1">
      <c r="B179" s="130">
        <v>175</v>
      </c>
      <c r="C179" s="136">
        <f>Tabela!C186</f>
        <v>0</v>
      </c>
      <c r="D179" s="136">
        <f>Tabela!D186</f>
        <v>0</v>
      </c>
      <c r="E179" s="160">
        <f>Tabela!I186</f>
      </c>
      <c r="F179" s="148">
        <f>Tabela!X186</f>
        <v>0</v>
      </c>
      <c r="G179" s="131">
        <f>Tabela!Y186</f>
      </c>
    </row>
    <row r="180" spans="2:7" ht="12.75" hidden="1">
      <c r="B180" s="130">
        <v>176</v>
      </c>
      <c r="C180" s="136">
        <f>Tabela!C187</f>
        <v>0</v>
      </c>
      <c r="D180" s="136">
        <f>Tabela!D187</f>
        <v>0</v>
      </c>
      <c r="E180" s="160">
        <f>Tabela!I187</f>
      </c>
      <c r="F180" s="148">
        <f>Tabela!X187</f>
        <v>0</v>
      </c>
      <c r="G180" s="131">
        <f>Tabela!Y187</f>
      </c>
    </row>
    <row r="181" spans="2:7" ht="12.75" hidden="1">
      <c r="B181" s="130">
        <v>177</v>
      </c>
      <c r="C181" s="136">
        <f>Tabela!C188</f>
        <v>0</v>
      </c>
      <c r="D181" s="136">
        <f>Tabela!D188</f>
        <v>0</v>
      </c>
      <c r="E181" s="160">
        <f>Tabela!I188</f>
      </c>
      <c r="F181" s="148">
        <f>Tabela!X188</f>
        <v>0</v>
      </c>
      <c r="G181" s="131">
        <f>Tabela!Y188</f>
      </c>
    </row>
    <row r="182" spans="2:7" ht="12.75" hidden="1">
      <c r="B182" s="130">
        <v>178</v>
      </c>
      <c r="C182" s="136">
        <f>Tabela!C189</f>
        <v>0</v>
      </c>
      <c r="D182" s="136">
        <f>Tabela!D189</f>
        <v>0</v>
      </c>
      <c r="E182" s="160">
        <f>Tabela!I189</f>
      </c>
      <c r="F182" s="148">
        <f>Tabela!X189</f>
        <v>0</v>
      </c>
      <c r="G182" s="131">
        <f>Tabela!Y189</f>
      </c>
    </row>
    <row r="183" spans="2:7" ht="12.75" hidden="1">
      <c r="B183" s="130">
        <v>179</v>
      </c>
      <c r="C183" s="136">
        <f>Tabela!C190</f>
        <v>0</v>
      </c>
      <c r="D183" s="136">
        <f>Tabela!D190</f>
        <v>0</v>
      </c>
      <c r="E183" s="160">
        <f>Tabela!I190</f>
      </c>
      <c r="F183" s="148">
        <f>Tabela!X190</f>
        <v>0</v>
      </c>
      <c r="G183" s="131">
        <f>Tabela!Y190</f>
      </c>
    </row>
    <row r="184" spans="2:7" ht="12.75" hidden="1">
      <c r="B184" s="130">
        <v>180</v>
      </c>
      <c r="C184" s="136">
        <f>Tabela!C191</f>
        <v>0</v>
      </c>
      <c r="D184" s="136">
        <f>Tabela!D191</f>
        <v>0</v>
      </c>
      <c r="E184" s="160">
        <f>Tabela!I191</f>
      </c>
      <c r="F184" s="148">
        <f>Tabela!X191</f>
        <v>0</v>
      </c>
      <c r="G184" s="131">
        <f>Tabela!Y191</f>
      </c>
    </row>
    <row r="185" spans="2:7" ht="12.75" hidden="1">
      <c r="B185" s="130">
        <v>181</v>
      </c>
      <c r="C185" s="136">
        <f>Tabela!C192</f>
        <v>0</v>
      </c>
      <c r="D185" s="136">
        <f>Tabela!D192</f>
        <v>0</v>
      </c>
      <c r="E185" s="160">
        <f>Tabela!I192</f>
      </c>
      <c r="F185" s="148">
        <f>Tabela!X192</f>
        <v>0</v>
      </c>
      <c r="G185" s="131">
        <f>Tabela!Y192</f>
      </c>
    </row>
    <row r="186" spans="2:7" ht="12.75" hidden="1">
      <c r="B186" s="130">
        <v>182</v>
      </c>
      <c r="C186" s="136">
        <f>Tabela!C193</f>
        <v>0</v>
      </c>
      <c r="D186" s="136">
        <f>Tabela!D193</f>
        <v>0</v>
      </c>
      <c r="E186" s="160">
        <f>Tabela!I193</f>
      </c>
      <c r="F186" s="148">
        <f>Tabela!X193</f>
        <v>0</v>
      </c>
      <c r="G186" s="131">
        <f>Tabela!Y193</f>
      </c>
    </row>
    <row r="187" spans="2:7" ht="12.75" hidden="1">
      <c r="B187" s="130">
        <v>183</v>
      </c>
      <c r="C187" s="136">
        <f>Tabela!C194</f>
        <v>0</v>
      </c>
      <c r="D187" s="136">
        <f>Tabela!D194</f>
        <v>0</v>
      </c>
      <c r="E187" s="160">
        <f>Tabela!I194</f>
      </c>
      <c r="F187" s="148">
        <f>Tabela!X194</f>
        <v>0</v>
      </c>
      <c r="G187" s="131">
        <f>Tabela!Y194</f>
      </c>
    </row>
    <row r="188" spans="2:7" ht="12.75" hidden="1">
      <c r="B188" s="130">
        <v>184</v>
      </c>
      <c r="C188" s="136">
        <f>Tabela!C195</f>
        <v>0</v>
      </c>
      <c r="D188" s="136">
        <f>Tabela!D195</f>
        <v>0</v>
      </c>
      <c r="E188" s="160">
        <f>Tabela!I195</f>
      </c>
      <c r="F188" s="148">
        <f>Tabela!X195</f>
        <v>0</v>
      </c>
      <c r="G188" s="131">
        <f>Tabela!Y195</f>
      </c>
    </row>
    <row r="189" spans="2:7" ht="12.75" hidden="1">
      <c r="B189" s="130">
        <v>185</v>
      </c>
      <c r="C189" s="136">
        <f>Tabela!C196</f>
        <v>0</v>
      </c>
      <c r="D189" s="136">
        <f>Tabela!D196</f>
        <v>0</v>
      </c>
      <c r="E189" s="160">
        <f>Tabela!I196</f>
      </c>
      <c r="F189" s="148">
        <f>Tabela!X196</f>
        <v>0</v>
      </c>
      <c r="G189" s="131">
        <f>Tabela!Y196</f>
      </c>
    </row>
    <row r="190" spans="2:7" ht="12.75" hidden="1">
      <c r="B190" s="130">
        <v>186</v>
      </c>
      <c r="C190" s="136">
        <f>Tabela!C197</f>
        <v>0</v>
      </c>
      <c r="D190" s="136">
        <f>Tabela!D197</f>
        <v>0</v>
      </c>
      <c r="E190" s="160">
        <f>Tabela!I197</f>
      </c>
      <c r="F190" s="148">
        <f>Tabela!X197</f>
        <v>0</v>
      </c>
      <c r="G190" s="131">
        <f>Tabela!Y197</f>
      </c>
    </row>
    <row r="191" spans="2:7" ht="12.75" hidden="1">
      <c r="B191" s="130">
        <v>187</v>
      </c>
      <c r="C191" s="136">
        <f>Tabela!C198</f>
        <v>0</v>
      </c>
      <c r="D191" s="136">
        <f>Tabela!D198</f>
        <v>0</v>
      </c>
      <c r="E191" s="160">
        <f>Tabela!I198</f>
      </c>
      <c r="F191" s="148">
        <f>Tabela!X198</f>
        <v>0</v>
      </c>
      <c r="G191" s="131">
        <f>Tabela!Y198</f>
      </c>
    </row>
    <row r="192" spans="2:7" ht="12.75" hidden="1">
      <c r="B192" s="130">
        <v>188</v>
      </c>
      <c r="C192" s="136">
        <f>Tabela!C199</f>
        <v>0</v>
      </c>
      <c r="D192" s="136">
        <f>Tabela!D199</f>
        <v>0</v>
      </c>
      <c r="E192" s="160">
        <f>Tabela!I199</f>
      </c>
      <c r="F192" s="148">
        <f>Tabela!X199</f>
        <v>0</v>
      </c>
      <c r="G192" s="131">
        <f>Tabela!Y199</f>
      </c>
    </row>
    <row r="193" spans="2:7" ht="12.75" hidden="1">
      <c r="B193" s="130">
        <v>189</v>
      </c>
      <c r="C193" s="136">
        <f>Tabela!C200</f>
        <v>0</v>
      </c>
      <c r="D193" s="136">
        <f>Tabela!D200</f>
        <v>0</v>
      </c>
      <c r="E193" s="160">
        <f>Tabela!I200</f>
      </c>
      <c r="F193" s="148">
        <f>Tabela!X200</f>
        <v>0</v>
      </c>
      <c r="G193" s="131">
        <f>Tabela!Y200</f>
      </c>
    </row>
    <row r="194" spans="2:7" ht="12.75" hidden="1">
      <c r="B194" s="130">
        <v>190</v>
      </c>
      <c r="C194" s="136">
        <f>Tabela!C201</f>
        <v>0</v>
      </c>
      <c r="D194" s="136">
        <f>Tabela!D201</f>
        <v>0</v>
      </c>
      <c r="E194" s="160">
        <f>Tabela!I201</f>
      </c>
      <c r="F194" s="148">
        <f>Tabela!X201</f>
        <v>0</v>
      </c>
      <c r="G194" s="131">
        <f>Tabela!Y201</f>
      </c>
    </row>
    <row r="195" spans="2:7" ht="12.75" hidden="1">
      <c r="B195" s="130">
        <v>191</v>
      </c>
      <c r="C195" s="136">
        <f>Tabela!C202</f>
        <v>0</v>
      </c>
      <c r="D195" s="136">
        <f>Tabela!D202</f>
        <v>0</v>
      </c>
      <c r="E195" s="160">
        <f>Tabela!I202</f>
      </c>
      <c r="F195" s="148">
        <f>Tabela!X202</f>
        <v>0</v>
      </c>
      <c r="G195" s="131">
        <f>Tabela!Y202</f>
      </c>
    </row>
    <row r="196" spans="2:7" ht="12.75" hidden="1">
      <c r="B196" s="130">
        <v>192</v>
      </c>
      <c r="C196" s="136">
        <f>Tabela!C203</f>
        <v>0</v>
      </c>
      <c r="D196" s="136">
        <f>Tabela!D203</f>
        <v>0</v>
      </c>
      <c r="E196" s="160">
        <f>Tabela!I203</f>
      </c>
      <c r="F196" s="148">
        <f>Tabela!X203</f>
        <v>0</v>
      </c>
      <c r="G196" s="131">
        <f>Tabela!Y203</f>
      </c>
    </row>
    <row r="197" spans="2:7" ht="12.75" hidden="1">
      <c r="B197" s="130">
        <v>193</v>
      </c>
      <c r="C197" s="136">
        <f>Tabela!C204</f>
        <v>0</v>
      </c>
      <c r="D197" s="136">
        <f>Tabela!D204</f>
        <v>0</v>
      </c>
      <c r="E197" s="160">
        <f>Tabela!I204</f>
      </c>
      <c r="F197" s="148">
        <f>Tabela!X204</f>
        <v>0</v>
      </c>
      <c r="G197" s="131">
        <f>Tabela!Y204</f>
      </c>
    </row>
    <row r="198" spans="2:7" ht="12.75" hidden="1">
      <c r="B198" s="130">
        <v>194</v>
      </c>
      <c r="C198" s="136">
        <f>Tabela!C205</f>
        <v>0</v>
      </c>
      <c r="D198" s="136">
        <f>Tabela!D205</f>
        <v>0</v>
      </c>
      <c r="E198" s="160">
        <f>Tabela!I205</f>
      </c>
      <c r="F198" s="148">
        <f>Tabela!X205</f>
        <v>0</v>
      </c>
      <c r="G198" s="131">
        <f>Tabela!Y205</f>
      </c>
    </row>
    <row r="199" spans="2:7" ht="12.75" hidden="1">
      <c r="B199" s="130">
        <v>195</v>
      </c>
      <c r="C199" s="136">
        <f>Tabela!C206</f>
        <v>0</v>
      </c>
      <c r="D199" s="136">
        <f>Tabela!D206</f>
        <v>0</v>
      </c>
      <c r="E199" s="160">
        <f>Tabela!I206</f>
      </c>
      <c r="F199" s="148">
        <f>Tabela!X206</f>
        <v>0</v>
      </c>
      <c r="G199" s="131">
        <f>Tabela!Y206</f>
      </c>
    </row>
    <row r="200" spans="2:7" ht="12.75" hidden="1">
      <c r="B200" s="130">
        <v>196</v>
      </c>
      <c r="C200" s="136">
        <f>Tabela!C207</f>
        <v>0</v>
      </c>
      <c r="D200" s="136">
        <f>Tabela!D207</f>
        <v>0</v>
      </c>
      <c r="E200" s="160">
        <f>Tabela!I207</f>
      </c>
      <c r="F200" s="148">
        <f>Tabela!X207</f>
        <v>0</v>
      </c>
      <c r="G200" s="131">
        <f>Tabela!Y207</f>
      </c>
    </row>
    <row r="201" spans="2:7" ht="12.75" hidden="1">
      <c r="B201" s="130">
        <v>197</v>
      </c>
      <c r="C201" s="136">
        <f>Tabela!C208</f>
        <v>0</v>
      </c>
      <c r="D201" s="136">
        <f>Tabela!D208</f>
        <v>0</v>
      </c>
      <c r="E201" s="160">
        <f>Tabela!I208</f>
      </c>
      <c r="F201" s="148">
        <f>Tabela!X208</f>
        <v>0</v>
      </c>
      <c r="G201" s="131">
        <f>Tabela!Y208</f>
      </c>
    </row>
    <row r="202" spans="2:7" ht="12.75" hidden="1">
      <c r="B202" s="130">
        <v>198</v>
      </c>
      <c r="C202" s="136">
        <f>Tabela!C209</f>
        <v>0</v>
      </c>
      <c r="D202" s="136">
        <f>Tabela!D209</f>
        <v>0</v>
      </c>
      <c r="E202" s="160">
        <f>Tabela!I209</f>
      </c>
      <c r="F202" s="148">
        <f>Tabela!X209</f>
        <v>0</v>
      </c>
      <c r="G202" s="131">
        <f>Tabela!Y209</f>
      </c>
    </row>
    <row r="203" spans="2:7" ht="12.75" hidden="1">
      <c r="B203" s="130">
        <v>199</v>
      </c>
      <c r="C203" s="136">
        <f>Tabela!C210</f>
        <v>0</v>
      </c>
      <c r="D203" s="136">
        <f>Tabela!D210</f>
        <v>0</v>
      </c>
      <c r="E203" s="160">
        <f>Tabela!I210</f>
      </c>
      <c r="F203" s="148">
        <f>Tabela!X210</f>
        <v>0</v>
      </c>
      <c r="G203" s="131">
        <f>Tabela!Y210</f>
      </c>
    </row>
    <row r="204" spans="2:7" ht="12.75" hidden="1">
      <c r="B204" s="130">
        <v>200</v>
      </c>
      <c r="C204" s="136">
        <f>Tabela!C211</f>
        <v>0</v>
      </c>
      <c r="D204" s="136">
        <f>Tabela!D211</f>
        <v>0</v>
      </c>
      <c r="E204" s="160">
        <f>Tabela!I211</f>
      </c>
      <c r="F204" s="148">
        <f>Tabela!X211</f>
        <v>0</v>
      </c>
      <c r="G204" s="131">
        <f>Tabela!Y211</f>
      </c>
    </row>
    <row r="205" spans="2:7" ht="12.75" hidden="1">
      <c r="B205" s="130">
        <v>201</v>
      </c>
      <c r="C205" s="136">
        <f>Tabela!C212</f>
        <v>0</v>
      </c>
      <c r="D205" s="136">
        <f>Tabela!D212</f>
        <v>0</v>
      </c>
      <c r="E205" s="160">
        <f>Tabela!I212</f>
      </c>
      <c r="F205" s="148">
        <f>Tabela!X212</f>
        <v>0</v>
      </c>
      <c r="G205" s="131">
        <f>Tabela!Y212</f>
      </c>
    </row>
    <row r="206" spans="2:7" ht="12.75" hidden="1">
      <c r="B206" s="130">
        <v>202</v>
      </c>
      <c r="C206" s="136">
        <f>Tabela!C213</f>
        <v>0</v>
      </c>
      <c r="D206" s="136">
        <f>Tabela!D213</f>
        <v>0</v>
      </c>
      <c r="E206" s="160">
        <f>Tabela!I213</f>
      </c>
      <c r="F206" s="148">
        <f>Tabela!X213</f>
        <v>0</v>
      </c>
      <c r="G206" s="131">
        <f>Tabela!Y213</f>
      </c>
    </row>
    <row r="207" spans="2:7" ht="12.75" hidden="1">
      <c r="B207" s="130">
        <v>203</v>
      </c>
      <c r="C207" s="136">
        <f>Tabela!C214</f>
        <v>0</v>
      </c>
      <c r="D207" s="136">
        <f>Tabela!D214</f>
        <v>0</v>
      </c>
      <c r="E207" s="160">
        <f>Tabela!I214</f>
      </c>
      <c r="F207" s="148">
        <f>Tabela!X214</f>
        <v>0</v>
      </c>
      <c r="G207" s="131">
        <f>Tabela!Y214</f>
      </c>
    </row>
    <row r="208" spans="2:7" ht="12.75" hidden="1">
      <c r="B208" s="130">
        <v>204</v>
      </c>
      <c r="C208" s="136">
        <f>Tabela!C215</f>
        <v>0</v>
      </c>
      <c r="D208" s="136">
        <f>Tabela!D215</f>
        <v>0</v>
      </c>
      <c r="E208" s="160">
        <f>Tabela!I215</f>
      </c>
      <c r="F208" s="148">
        <f>Tabela!X215</f>
        <v>0</v>
      </c>
      <c r="G208" s="131">
        <f>Tabela!Y215</f>
      </c>
    </row>
    <row r="209" spans="2:7" ht="12.75" hidden="1">
      <c r="B209" s="130">
        <v>205</v>
      </c>
      <c r="C209" s="136">
        <f>Tabela!C216</f>
        <v>0</v>
      </c>
      <c r="D209" s="136">
        <f>Tabela!D216</f>
        <v>0</v>
      </c>
      <c r="E209" s="160">
        <f>Tabela!I216</f>
      </c>
      <c r="F209" s="148">
        <f>Tabela!X216</f>
        <v>0</v>
      </c>
      <c r="G209" s="131">
        <f>Tabela!Y216</f>
      </c>
    </row>
    <row r="210" spans="2:7" ht="12.75" hidden="1">
      <c r="B210" s="130">
        <v>206</v>
      </c>
      <c r="C210" s="136">
        <f>Tabela!C217</f>
        <v>0</v>
      </c>
      <c r="D210" s="136">
        <f>Tabela!D217</f>
        <v>0</v>
      </c>
      <c r="E210" s="160">
        <f>Tabela!I217</f>
      </c>
      <c r="F210" s="148">
        <f>Tabela!X217</f>
        <v>0</v>
      </c>
      <c r="G210" s="131">
        <f>Tabela!Y217</f>
      </c>
    </row>
    <row r="211" spans="2:7" ht="12.75" hidden="1">
      <c r="B211" s="130">
        <v>207</v>
      </c>
      <c r="C211" s="136">
        <f>Tabela!C218</f>
        <v>0</v>
      </c>
      <c r="D211" s="136">
        <f>Tabela!D218</f>
        <v>0</v>
      </c>
      <c r="E211" s="160">
        <f>Tabela!I218</f>
      </c>
      <c r="F211" s="148">
        <f>Tabela!X218</f>
        <v>0</v>
      </c>
      <c r="G211" s="131">
        <f>Tabela!Y218</f>
      </c>
    </row>
    <row r="212" spans="2:7" ht="12.75" hidden="1">
      <c r="B212" s="130">
        <v>208</v>
      </c>
      <c r="C212" s="136">
        <f>Tabela!C219</f>
        <v>0</v>
      </c>
      <c r="D212" s="136">
        <f>Tabela!D219</f>
        <v>0</v>
      </c>
      <c r="E212" s="160">
        <f>Tabela!I219</f>
      </c>
      <c r="F212" s="148">
        <f>Tabela!X219</f>
        <v>0</v>
      </c>
      <c r="G212" s="131">
        <f>Tabela!Y219</f>
      </c>
    </row>
    <row r="213" spans="2:7" ht="12.75" hidden="1">
      <c r="B213" s="130">
        <v>209</v>
      </c>
      <c r="C213" s="136">
        <f>Tabela!C220</f>
        <v>0</v>
      </c>
      <c r="D213" s="136">
        <f>Tabela!D220</f>
        <v>0</v>
      </c>
      <c r="E213" s="160">
        <f>Tabela!I220</f>
      </c>
      <c r="F213" s="148">
        <f>Tabela!X220</f>
        <v>0</v>
      </c>
      <c r="G213" s="131">
        <f>Tabela!Y220</f>
      </c>
    </row>
    <row r="214" spans="2:7" ht="12.75" hidden="1">
      <c r="B214" s="130">
        <v>210</v>
      </c>
      <c r="C214" s="136">
        <f>Tabela!C221</f>
        <v>0</v>
      </c>
      <c r="D214" s="136">
        <f>Tabela!D221</f>
        <v>0</v>
      </c>
      <c r="E214" s="160">
        <f>Tabela!I221</f>
      </c>
      <c r="F214" s="148">
        <f>Tabela!X221</f>
        <v>0</v>
      </c>
      <c r="G214" s="131">
        <f>Tabela!Y221</f>
      </c>
    </row>
    <row r="215" spans="2:7" ht="12.75" hidden="1">
      <c r="B215" s="130">
        <v>211</v>
      </c>
      <c r="C215" s="136">
        <f>Tabela!C222</f>
        <v>0</v>
      </c>
      <c r="D215" s="136">
        <f>Tabela!D222</f>
        <v>0</v>
      </c>
      <c r="E215" s="160">
        <f>Tabela!I222</f>
      </c>
      <c r="F215" s="148">
        <f>Tabela!X222</f>
        <v>0</v>
      </c>
      <c r="G215" s="131">
        <f>Tabela!Y222</f>
      </c>
    </row>
    <row r="216" spans="2:7" ht="12.75" hidden="1">
      <c r="B216" s="130">
        <v>212</v>
      </c>
      <c r="C216" s="136">
        <f>Tabela!C223</f>
        <v>0</v>
      </c>
      <c r="D216" s="136">
        <f>Tabela!D223</f>
        <v>0</v>
      </c>
      <c r="E216" s="160">
        <f>Tabela!I223</f>
      </c>
      <c r="F216" s="148">
        <f>Tabela!X223</f>
        <v>0</v>
      </c>
      <c r="G216" s="131">
        <f>Tabela!Y223</f>
      </c>
    </row>
    <row r="217" spans="2:7" ht="12.75" hidden="1">
      <c r="B217" s="130">
        <v>213</v>
      </c>
      <c r="C217" s="136">
        <f>Tabela!C224</f>
        <v>0</v>
      </c>
      <c r="D217" s="136">
        <f>Tabela!D224</f>
        <v>0</v>
      </c>
      <c r="E217" s="160">
        <f>Tabela!I224</f>
      </c>
      <c r="F217" s="148">
        <f>Tabela!X224</f>
        <v>0</v>
      </c>
      <c r="G217" s="131">
        <f>Tabela!Y224</f>
      </c>
    </row>
    <row r="218" spans="2:7" ht="12.75" hidden="1">
      <c r="B218" s="130">
        <v>214</v>
      </c>
      <c r="C218" s="136">
        <f>Tabela!C225</f>
        <v>0</v>
      </c>
      <c r="D218" s="136">
        <f>Tabela!D225</f>
        <v>0</v>
      </c>
      <c r="E218" s="160">
        <f>Tabela!I225</f>
      </c>
      <c r="F218" s="148">
        <f>Tabela!X225</f>
        <v>0</v>
      </c>
      <c r="G218" s="131">
        <f>Tabela!Y225</f>
      </c>
    </row>
    <row r="219" spans="2:7" ht="12.75" hidden="1">
      <c r="B219" s="130">
        <v>215</v>
      </c>
      <c r="C219" s="136">
        <f>Tabela!C226</f>
        <v>0</v>
      </c>
      <c r="D219" s="136">
        <f>Tabela!D226</f>
        <v>0</v>
      </c>
      <c r="E219" s="160">
        <f>Tabela!I226</f>
      </c>
      <c r="F219" s="148">
        <f>Tabela!X226</f>
        <v>0</v>
      </c>
      <c r="G219" s="131">
        <f>Tabela!Y226</f>
      </c>
    </row>
    <row r="220" spans="2:7" ht="12.75" hidden="1">
      <c r="B220" s="130">
        <v>216</v>
      </c>
      <c r="C220" s="136">
        <f>Tabela!C227</f>
        <v>0</v>
      </c>
      <c r="D220" s="136">
        <f>Tabela!D227</f>
        <v>0</v>
      </c>
      <c r="E220" s="160">
        <f>Tabela!I227</f>
      </c>
      <c r="F220" s="148">
        <f>Tabela!X227</f>
        <v>0</v>
      </c>
      <c r="G220" s="131">
        <f>Tabela!Y227</f>
      </c>
    </row>
    <row r="221" spans="2:7" ht="12.75" hidden="1">
      <c r="B221" s="130">
        <v>217</v>
      </c>
      <c r="C221" s="136">
        <f>Tabela!C228</f>
        <v>0</v>
      </c>
      <c r="D221" s="136">
        <f>Tabela!D228</f>
        <v>0</v>
      </c>
      <c r="E221" s="160">
        <f>Tabela!I228</f>
      </c>
      <c r="F221" s="148">
        <f>Tabela!X228</f>
        <v>0</v>
      </c>
      <c r="G221" s="131">
        <f>Tabela!Y228</f>
      </c>
    </row>
    <row r="222" spans="2:7" ht="12.75" hidden="1">
      <c r="B222" s="130">
        <v>218</v>
      </c>
      <c r="C222" s="136">
        <f>Tabela!C229</f>
        <v>0</v>
      </c>
      <c r="D222" s="136">
        <f>Tabela!D229</f>
        <v>0</v>
      </c>
      <c r="E222" s="160">
        <f>Tabela!I229</f>
      </c>
      <c r="F222" s="148">
        <f>Tabela!X229</f>
        <v>0</v>
      </c>
      <c r="G222" s="131">
        <f>Tabela!Y229</f>
      </c>
    </row>
    <row r="223" spans="2:7" ht="12.75" hidden="1">
      <c r="B223" s="130">
        <v>219</v>
      </c>
      <c r="C223" s="136">
        <f>Tabela!C230</f>
        <v>0</v>
      </c>
      <c r="D223" s="136">
        <f>Tabela!D230</f>
        <v>0</v>
      </c>
      <c r="E223" s="160">
        <f>Tabela!I230</f>
      </c>
      <c r="F223" s="148">
        <f>Tabela!X230</f>
        <v>0</v>
      </c>
      <c r="G223" s="131">
        <f>Tabela!Y230</f>
      </c>
    </row>
    <row r="224" spans="2:7" ht="12.75" hidden="1">
      <c r="B224" s="130">
        <v>220</v>
      </c>
      <c r="C224" s="136">
        <f>Tabela!C231</f>
        <v>0</v>
      </c>
      <c r="D224" s="136">
        <f>Tabela!D231</f>
        <v>0</v>
      </c>
      <c r="E224" s="160">
        <f>Tabela!I231</f>
      </c>
      <c r="F224" s="148">
        <f>Tabela!X231</f>
        <v>0</v>
      </c>
      <c r="G224" s="131">
        <f>Tabela!Y231</f>
      </c>
    </row>
    <row r="225" spans="2:7" ht="12.75" hidden="1">
      <c r="B225" s="130">
        <v>221</v>
      </c>
      <c r="C225" s="136">
        <f>Tabela!C232</f>
        <v>0</v>
      </c>
      <c r="D225" s="136">
        <f>Tabela!D232</f>
        <v>0</v>
      </c>
      <c r="E225" s="160">
        <f>Tabela!I232</f>
      </c>
      <c r="F225" s="148">
        <f>Tabela!X232</f>
        <v>0</v>
      </c>
      <c r="G225" s="131">
        <f>Tabela!Y232</f>
      </c>
    </row>
    <row r="226" spans="2:7" ht="12.75" hidden="1">
      <c r="B226" s="130">
        <v>222</v>
      </c>
      <c r="C226" s="136">
        <f>Tabela!C233</f>
        <v>0</v>
      </c>
      <c r="D226" s="136">
        <f>Tabela!D233</f>
        <v>0</v>
      </c>
      <c r="E226" s="160">
        <f>Tabela!I233</f>
      </c>
      <c r="F226" s="148">
        <f>Tabela!X233</f>
        <v>0</v>
      </c>
      <c r="G226" s="131">
        <f>Tabela!Y233</f>
      </c>
    </row>
    <row r="227" spans="2:7" ht="12.75" hidden="1">
      <c r="B227" s="130">
        <v>223</v>
      </c>
      <c r="C227" s="136">
        <f>Tabela!C234</f>
        <v>0</v>
      </c>
      <c r="D227" s="136">
        <f>Tabela!D234</f>
        <v>0</v>
      </c>
      <c r="E227" s="160">
        <f>Tabela!I234</f>
      </c>
      <c r="F227" s="148">
        <f>Tabela!X234</f>
        <v>0</v>
      </c>
      <c r="G227" s="131">
        <f>Tabela!Y234</f>
      </c>
    </row>
    <row r="228" spans="2:7" ht="12.75" hidden="1">
      <c r="B228" s="130">
        <v>224</v>
      </c>
      <c r="C228" s="136">
        <f>Tabela!C235</f>
        <v>0</v>
      </c>
      <c r="D228" s="136">
        <f>Tabela!D235</f>
        <v>0</v>
      </c>
      <c r="E228" s="160">
        <f>Tabela!I235</f>
      </c>
      <c r="F228" s="148">
        <f>Tabela!X235</f>
        <v>0</v>
      </c>
      <c r="G228" s="131">
        <f>Tabela!Y235</f>
      </c>
    </row>
    <row r="229" spans="2:7" ht="12.75" hidden="1">
      <c r="B229" s="130">
        <v>225</v>
      </c>
      <c r="C229" s="136">
        <f>Tabela!C236</f>
        <v>0</v>
      </c>
      <c r="D229" s="136">
        <f>Tabela!D236</f>
        <v>0</v>
      </c>
      <c r="E229" s="160">
        <f>Tabela!I236</f>
      </c>
      <c r="F229" s="148">
        <f>Tabela!X236</f>
        <v>0</v>
      </c>
      <c r="G229" s="131">
        <f>Tabela!Y236</f>
      </c>
    </row>
    <row r="230" spans="2:7" ht="12.75" hidden="1">
      <c r="B230" s="130">
        <v>226</v>
      </c>
      <c r="C230" s="136">
        <f>Tabela!C237</f>
        <v>0</v>
      </c>
      <c r="D230" s="136">
        <f>Tabela!D237</f>
        <v>0</v>
      </c>
      <c r="E230" s="160">
        <f>Tabela!I237</f>
      </c>
      <c r="F230" s="148">
        <f>Tabela!X237</f>
        <v>0</v>
      </c>
      <c r="G230" s="131">
        <f>Tabela!Y237</f>
      </c>
    </row>
    <row r="231" spans="2:7" ht="12.75" hidden="1">
      <c r="B231" s="130">
        <v>227</v>
      </c>
      <c r="C231" s="136">
        <f>Tabela!C238</f>
        <v>0</v>
      </c>
      <c r="D231" s="136">
        <f>Tabela!D238</f>
        <v>0</v>
      </c>
      <c r="E231" s="160">
        <f>Tabela!I238</f>
      </c>
      <c r="F231" s="148">
        <f>Tabela!X238</f>
        <v>0</v>
      </c>
      <c r="G231" s="131">
        <f>Tabela!Y238</f>
      </c>
    </row>
    <row r="232" spans="2:7" ht="12.75" hidden="1">
      <c r="B232" s="130">
        <v>228</v>
      </c>
      <c r="C232" s="136">
        <f>Tabela!C239</f>
        <v>0</v>
      </c>
      <c r="D232" s="136">
        <f>Tabela!D239</f>
        <v>0</v>
      </c>
      <c r="E232" s="160">
        <f>Tabela!I239</f>
      </c>
      <c r="F232" s="148">
        <f>Tabela!X239</f>
        <v>0</v>
      </c>
      <c r="G232" s="131">
        <f>Tabela!Y239</f>
      </c>
    </row>
    <row r="233" spans="2:7" ht="12.75" hidden="1">
      <c r="B233" s="130">
        <v>229</v>
      </c>
      <c r="C233" s="136">
        <f>Tabela!C240</f>
        <v>0</v>
      </c>
      <c r="D233" s="136">
        <f>Tabela!D240</f>
        <v>0</v>
      </c>
      <c r="E233" s="160">
        <f>Tabela!I240</f>
      </c>
      <c r="F233" s="148">
        <f>Tabela!X240</f>
        <v>0</v>
      </c>
      <c r="G233" s="131">
        <f>Tabela!Y240</f>
      </c>
    </row>
    <row r="234" spans="2:7" ht="12.75" hidden="1">
      <c r="B234" s="130">
        <v>230</v>
      </c>
      <c r="C234" s="136">
        <f>Tabela!C241</f>
        <v>0</v>
      </c>
      <c r="D234" s="136">
        <f>Tabela!D241</f>
        <v>0</v>
      </c>
      <c r="E234" s="160">
        <f>Tabela!I241</f>
      </c>
      <c r="F234" s="148">
        <f>Tabela!X241</f>
        <v>0</v>
      </c>
      <c r="G234" s="131">
        <f>Tabela!Y241</f>
      </c>
    </row>
    <row r="235" spans="2:7" ht="12.75" hidden="1">
      <c r="B235" s="130">
        <v>231</v>
      </c>
      <c r="C235" s="136">
        <f>Tabela!C242</f>
        <v>0</v>
      </c>
      <c r="D235" s="136">
        <f>Tabela!D242</f>
        <v>0</v>
      </c>
      <c r="E235" s="160">
        <f>Tabela!I242</f>
      </c>
      <c r="F235" s="148">
        <f>Tabela!X242</f>
        <v>0</v>
      </c>
      <c r="G235" s="131">
        <f>Tabela!Y242</f>
      </c>
    </row>
    <row r="236" spans="2:7" ht="12.75" hidden="1">
      <c r="B236" s="130">
        <v>232</v>
      </c>
      <c r="C236" s="136">
        <f>Tabela!C243</f>
        <v>0</v>
      </c>
      <c r="D236" s="136">
        <f>Tabela!D243</f>
        <v>0</v>
      </c>
      <c r="E236" s="160">
        <f>Tabela!I243</f>
      </c>
      <c r="F236" s="148">
        <f>Tabela!X243</f>
        <v>0</v>
      </c>
      <c r="G236" s="131">
        <f>Tabela!Y243</f>
      </c>
    </row>
    <row r="237" spans="2:7" ht="12.75" hidden="1">
      <c r="B237" s="130">
        <v>233</v>
      </c>
      <c r="C237" s="136">
        <f>Tabela!C244</f>
        <v>0</v>
      </c>
      <c r="D237" s="136">
        <f>Tabela!D244</f>
        <v>0</v>
      </c>
      <c r="E237" s="160">
        <f>Tabela!I244</f>
      </c>
      <c r="F237" s="148">
        <f>Tabela!X244</f>
        <v>0</v>
      </c>
      <c r="G237" s="131">
        <f>Tabela!Y244</f>
      </c>
    </row>
    <row r="238" spans="2:7" ht="12.75" hidden="1">
      <c r="B238" s="130">
        <v>234</v>
      </c>
      <c r="C238" s="136">
        <f>Tabela!C245</f>
        <v>0</v>
      </c>
      <c r="D238" s="136">
        <f>Tabela!D245</f>
        <v>0</v>
      </c>
      <c r="E238" s="160">
        <f>Tabela!I245</f>
      </c>
      <c r="F238" s="148">
        <f>Tabela!X245</f>
        <v>0</v>
      </c>
      <c r="G238" s="131">
        <f>Tabela!Y245</f>
      </c>
    </row>
    <row r="239" spans="2:7" ht="12.75" hidden="1">
      <c r="B239" s="130">
        <v>235</v>
      </c>
      <c r="C239" s="136">
        <f>Tabela!C246</f>
        <v>0</v>
      </c>
      <c r="D239" s="136">
        <f>Tabela!D246</f>
        <v>0</v>
      </c>
      <c r="E239" s="160">
        <f>Tabela!I246</f>
      </c>
      <c r="F239" s="148">
        <f>Tabela!X246</f>
        <v>0</v>
      </c>
      <c r="G239" s="131">
        <f>Tabela!Y246</f>
      </c>
    </row>
    <row r="240" spans="2:7" ht="12.75" hidden="1">
      <c r="B240" s="130">
        <v>236</v>
      </c>
      <c r="C240" s="136">
        <f>Tabela!C247</f>
        <v>0</v>
      </c>
      <c r="D240" s="136">
        <f>Tabela!D247</f>
        <v>0</v>
      </c>
      <c r="E240" s="160">
        <f>Tabela!I247</f>
      </c>
      <c r="F240" s="148">
        <f>Tabela!X247</f>
        <v>0</v>
      </c>
      <c r="G240" s="131">
        <f>Tabela!Y247</f>
      </c>
    </row>
    <row r="241" spans="2:7" ht="12.75" hidden="1">
      <c r="B241" s="130">
        <v>237</v>
      </c>
      <c r="C241" s="136">
        <f>Tabela!C248</f>
        <v>0</v>
      </c>
      <c r="D241" s="136">
        <f>Tabela!D248</f>
        <v>0</v>
      </c>
      <c r="E241" s="160">
        <f>Tabela!I248</f>
      </c>
      <c r="F241" s="148">
        <f>Tabela!X248</f>
        <v>0</v>
      </c>
      <c r="G241" s="131">
        <f>Tabela!Y248</f>
      </c>
    </row>
    <row r="242" spans="2:7" ht="12.75" hidden="1">
      <c r="B242" s="130">
        <v>238</v>
      </c>
      <c r="C242" s="136">
        <f>Tabela!C249</f>
        <v>0</v>
      </c>
      <c r="D242" s="136">
        <f>Tabela!D249</f>
        <v>0</v>
      </c>
      <c r="E242" s="160">
        <f>Tabela!I249</f>
      </c>
      <c r="F242" s="148">
        <f>Tabela!X249</f>
        <v>0</v>
      </c>
      <c r="G242" s="131">
        <f>Tabela!Y249</f>
      </c>
    </row>
    <row r="243" spans="2:7" ht="12.75" hidden="1">
      <c r="B243" s="130">
        <v>239</v>
      </c>
      <c r="C243" s="136">
        <f>Tabela!C250</f>
        <v>0</v>
      </c>
      <c r="D243" s="136">
        <f>Tabela!D250</f>
        <v>0</v>
      </c>
      <c r="E243" s="160">
        <f>Tabela!I250</f>
      </c>
      <c r="F243" s="148">
        <f>Tabela!X250</f>
        <v>0</v>
      </c>
      <c r="G243" s="131">
        <f>Tabela!Y250</f>
      </c>
    </row>
    <row r="244" spans="2:7" ht="12.75" hidden="1">
      <c r="B244" s="130">
        <v>240</v>
      </c>
      <c r="C244" s="136">
        <f>Tabela!C251</f>
        <v>0</v>
      </c>
      <c r="D244" s="136">
        <f>Tabela!D251</f>
        <v>0</v>
      </c>
      <c r="E244" s="160">
        <f>Tabela!I251</f>
      </c>
      <c r="F244" s="148">
        <f>Tabela!X251</f>
        <v>0</v>
      </c>
      <c r="G244" s="131">
        <f>Tabela!Y251</f>
      </c>
    </row>
    <row r="245" spans="2:7" ht="12.75" hidden="1">
      <c r="B245" s="130">
        <v>241</v>
      </c>
      <c r="C245" s="136">
        <f>Tabela!C252</f>
        <v>0</v>
      </c>
      <c r="D245" s="136">
        <f>Tabela!D252</f>
        <v>0</v>
      </c>
      <c r="E245" s="160">
        <f>Tabela!I252</f>
      </c>
      <c r="F245" s="148">
        <f>Tabela!X252</f>
        <v>0</v>
      </c>
      <c r="G245" s="131">
        <f>Tabela!Y252</f>
      </c>
    </row>
    <row r="246" spans="2:7" ht="12.75" hidden="1">
      <c r="B246" s="130">
        <v>242</v>
      </c>
      <c r="C246" s="136">
        <f>Tabela!C253</f>
        <v>0</v>
      </c>
      <c r="D246" s="136">
        <f>Tabela!D253</f>
        <v>0</v>
      </c>
      <c r="E246" s="160">
        <f>Tabela!I253</f>
      </c>
      <c r="F246" s="148">
        <f>Tabela!X253</f>
        <v>0</v>
      </c>
      <c r="G246" s="131">
        <f>Tabela!Y253</f>
      </c>
    </row>
    <row r="247" spans="2:7" ht="12.75" hidden="1">
      <c r="B247" s="130">
        <v>243</v>
      </c>
      <c r="C247" s="136">
        <f>Tabela!C254</f>
        <v>0</v>
      </c>
      <c r="D247" s="136">
        <f>Tabela!D254</f>
        <v>0</v>
      </c>
      <c r="E247" s="160">
        <f>Tabela!I254</f>
      </c>
      <c r="F247" s="148">
        <f>Tabela!X254</f>
        <v>0</v>
      </c>
      <c r="G247" s="131">
        <f>Tabela!Y254</f>
      </c>
    </row>
    <row r="248" spans="2:7" ht="12.75" hidden="1">
      <c r="B248" s="130">
        <v>244</v>
      </c>
      <c r="C248" s="136">
        <f>Tabela!C255</f>
        <v>0</v>
      </c>
      <c r="D248" s="136">
        <f>Tabela!D255</f>
        <v>0</v>
      </c>
      <c r="E248" s="160">
        <f>Tabela!I255</f>
      </c>
      <c r="F248" s="148">
        <f>Tabela!X255</f>
        <v>0</v>
      </c>
      <c r="G248" s="131">
        <f>Tabela!Y255</f>
      </c>
    </row>
    <row r="249" spans="2:7" ht="12.75" hidden="1">
      <c r="B249" s="130">
        <v>245</v>
      </c>
      <c r="C249" s="136">
        <f>Tabela!C256</f>
        <v>0</v>
      </c>
      <c r="D249" s="136">
        <f>Tabela!D256</f>
        <v>0</v>
      </c>
      <c r="E249" s="160">
        <f>Tabela!I256</f>
      </c>
      <c r="F249" s="148">
        <f>Tabela!X256</f>
        <v>0</v>
      </c>
      <c r="G249" s="131">
        <f>Tabela!Y256</f>
      </c>
    </row>
    <row r="250" spans="2:7" ht="12.75" hidden="1">
      <c r="B250" s="130">
        <v>246</v>
      </c>
      <c r="C250" s="136">
        <f>Tabela!C257</f>
        <v>0</v>
      </c>
      <c r="D250" s="136">
        <f>Tabela!D257</f>
        <v>0</v>
      </c>
      <c r="E250" s="160">
        <f>Tabela!I257</f>
      </c>
      <c r="F250" s="148">
        <f>Tabela!X257</f>
        <v>0</v>
      </c>
      <c r="G250" s="131">
        <f>Tabela!Y257</f>
      </c>
    </row>
    <row r="251" spans="2:7" ht="12.75" hidden="1">
      <c r="B251" s="130">
        <v>247</v>
      </c>
      <c r="C251" s="136">
        <f>Tabela!C258</f>
        <v>0</v>
      </c>
      <c r="D251" s="136">
        <f>Tabela!D258</f>
        <v>0</v>
      </c>
      <c r="E251" s="160">
        <f>Tabela!I258</f>
      </c>
      <c r="F251" s="148">
        <f>Tabela!X258</f>
        <v>0</v>
      </c>
      <c r="G251" s="131">
        <f>Tabela!Y258</f>
      </c>
    </row>
    <row r="252" spans="2:7" ht="12.75" hidden="1">
      <c r="B252" s="130">
        <v>248</v>
      </c>
      <c r="C252" s="136">
        <f>Tabela!C259</f>
        <v>0</v>
      </c>
      <c r="D252" s="136">
        <f>Tabela!D259</f>
        <v>0</v>
      </c>
      <c r="E252" s="160">
        <f>Tabela!I259</f>
      </c>
      <c r="F252" s="148">
        <f>Tabela!X259</f>
        <v>0</v>
      </c>
      <c r="G252" s="131">
        <f>Tabela!Y259</f>
      </c>
    </row>
    <row r="253" spans="2:7" ht="12.75" hidden="1">
      <c r="B253" s="130">
        <v>249</v>
      </c>
      <c r="C253" s="136">
        <f>Tabela!C260</f>
        <v>0</v>
      </c>
      <c r="D253" s="136">
        <f>Tabela!D260</f>
        <v>0</v>
      </c>
      <c r="E253" s="160">
        <f>Tabela!I260</f>
      </c>
      <c r="F253" s="148">
        <f>Tabela!X260</f>
        <v>0</v>
      </c>
      <c r="G253" s="131">
        <f>Tabela!Y260</f>
      </c>
    </row>
    <row r="254" spans="2:7" ht="12.75" hidden="1">
      <c r="B254" s="130">
        <v>250</v>
      </c>
      <c r="C254" s="136">
        <f>Tabela!C261</f>
        <v>0</v>
      </c>
      <c r="D254" s="136">
        <f>Tabela!D261</f>
        <v>0</v>
      </c>
      <c r="E254" s="160">
        <f>Tabela!I261</f>
      </c>
      <c r="F254" s="148">
        <f>Tabela!X261</f>
        <v>0</v>
      </c>
      <c r="G254" s="131">
        <f>Tabela!Y261</f>
      </c>
    </row>
    <row r="255" spans="2:7" ht="12.75" hidden="1">
      <c r="B255" s="130">
        <v>251</v>
      </c>
      <c r="C255" s="136">
        <f>Tabela!C262</f>
        <v>0</v>
      </c>
      <c r="D255" s="136">
        <f>Tabela!D262</f>
        <v>0</v>
      </c>
      <c r="E255" s="160">
        <f>Tabela!I262</f>
      </c>
      <c r="F255" s="148">
        <f>Tabela!X262</f>
        <v>0</v>
      </c>
      <c r="G255" s="131">
        <f>Tabela!Y262</f>
      </c>
    </row>
    <row r="256" spans="2:7" ht="12.75" hidden="1">
      <c r="B256" s="130">
        <v>252</v>
      </c>
      <c r="C256" s="136">
        <f>Tabela!C263</f>
        <v>0</v>
      </c>
      <c r="D256" s="136">
        <f>Tabela!D263</f>
        <v>0</v>
      </c>
      <c r="E256" s="160">
        <f>Tabela!I263</f>
      </c>
      <c r="F256" s="148">
        <f>Tabela!X263</f>
        <v>0</v>
      </c>
      <c r="G256" s="131">
        <f>Tabela!Y263</f>
      </c>
    </row>
    <row r="257" spans="2:7" ht="12.75" hidden="1">
      <c r="B257" s="130">
        <v>253</v>
      </c>
      <c r="C257" s="136">
        <f>Tabela!C264</f>
        <v>0</v>
      </c>
      <c r="D257" s="136">
        <f>Tabela!D264</f>
        <v>0</v>
      </c>
      <c r="E257" s="160">
        <f>Tabela!I264</f>
      </c>
      <c r="F257" s="148">
        <f>Tabela!X264</f>
        <v>0</v>
      </c>
      <c r="G257" s="131">
        <f>Tabela!Y264</f>
      </c>
    </row>
    <row r="258" spans="2:7" ht="12.75" hidden="1">
      <c r="B258" s="130">
        <v>254</v>
      </c>
      <c r="C258" s="136">
        <f>Tabela!C265</f>
        <v>0</v>
      </c>
      <c r="D258" s="136">
        <f>Tabela!D265</f>
        <v>0</v>
      </c>
      <c r="E258" s="160">
        <f>Tabela!I265</f>
      </c>
      <c r="F258" s="148">
        <f>Tabela!X265</f>
        <v>0</v>
      </c>
      <c r="G258" s="131">
        <f>Tabela!Y265</f>
      </c>
    </row>
    <row r="259" spans="2:7" ht="12.75" hidden="1">
      <c r="B259" s="130">
        <v>255</v>
      </c>
      <c r="C259" s="136">
        <f>Tabela!C266</f>
        <v>0</v>
      </c>
      <c r="D259" s="136">
        <f>Tabela!D266</f>
        <v>0</v>
      </c>
      <c r="E259" s="160">
        <f>Tabela!I266</f>
      </c>
      <c r="F259" s="148">
        <f>Tabela!X266</f>
        <v>0</v>
      </c>
      <c r="G259" s="131">
        <f>Tabela!Y266</f>
      </c>
    </row>
    <row r="260" spans="2:7" ht="12.75" hidden="1">
      <c r="B260" s="130">
        <v>256</v>
      </c>
      <c r="C260" s="136">
        <f>Tabela!C267</f>
        <v>0</v>
      </c>
      <c r="D260" s="136">
        <f>Tabela!D267</f>
        <v>0</v>
      </c>
      <c r="E260" s="160">
        <f>Tabela!I267</f>
      </c>
      <c r="F260" s="148">
        <f>Tabela!X267</f>
        <v>0</v>
      </c>
      <c r="G260" s="131">
        <f>Tabela!Y267</f>
      </c>
    </row>
    <row r="261" spans="2:7" ht="12.75" hidden="1">
      <c r="B261" s="130">
        <v>257</v>
      </c>
      <c r="C261" s="136">
        <f>Tabela!C268</f>
        <v>0</v>
      </c>
      <c r="D261" s="136">
        <f>Tabela!D268</f>
        <v>0</v>
      </c>
      <c r="E261" s="160">
        <f>Tabela!I268</f>
      </c>
      <c r="F261" s="148">
        <f>Tabela!X268</f>
        <v>0</v>
      </c>
      <c r="G261" s="131">
        <f>Tabela!Y268</f>
      </c>
    </row>
    <row r="262" spans="2:7" ht="12.75" hidden="1">
      <c r="B262" s="130">
        <v>258</v>
      </c>
      <c r="C262" s="136">
        <f>Tabela!C269</f>
        <v>0</v>
      </c>
      <c r="D262" s="136">
        <f>Tabela!D269</f>
        <v>0</v>
      </c>
      <c r="E262" s="160">
        <f>Tabela!I269</f>
      </c>
      <c r="F262" s="148">
        <f>Tabela!X269</f>
        <v>0</v>
      </c>
      <c r="G262" s="131">
        <f>Tabela!Y269</f>
      </c>
    </row>
    <row r="263" spans="2:7" ht="12.75" hidden="1">
      <c r="B263" s="130">
        <v>259</v>
      </c>
      <c r="C263" s="136">
        <f>Tabela!C270</f>
        <v>0</v>
      </c>
      <c r="D263" s="136">
        <f>Tabela!D270</f>
        <v>0</v>
      </c>
      <c r="E263" s="160">
        <f>Tabela!I270</f>
      </c>
      <c r="F263" s="148">
        <f>Tabela!X270</f>
        <v>0</v>
      </c>
      <c r="G263" s="131">
        <f>Tabela!Y270</f>
      </c>
    </row>
    <row r="264" spans="2:7" ht="12.75" hidden="1">
      <c r="B264" s="130">
        <v>260</v>
      </c>
      <c r="C264" s="136">
        <f>Tabela!C271</f>
        <v>0</v>
      </c>
      <c r="D264" s="136">
        <f>Tabela!D271</f>
        <v>0</v>
      </c>
      <c r="E264" s="160">
        <f>Tabela!I271</f>
      </c>
      <c r="F264" s="148">
        <f>Tabela!X271</f>
        <v>0</v>
      </c>
      <c r="G264" s="131">
        <f>Tabela!Y271</f>
      </c>
    </row>
    <row r="265" spans="2:7" ht="12.75" hidden="1">
      <c r="B265" s="130">
        <v>261</v>
      </c>
      <c r="C265" s="136">
        <f>Tabela!C272</f>
        <v>0</v>
      </c>
      <c r="D265" s="136">
        <f>Tabela!D272</f>
        <v>0</v>
      </c>
      <c r="E265" s="160">
        <f>Tabela!I272</f>
      </c>
      <c r="F265" s="148">
        <f>Tabela!X272</f>
        <v>0</v>
      </c>
      <c r="G265" s="131">
        <f>Tabela!Y272</f>
      </c>
    </row>
    <row r="266" spans="2:7" ht="12.75" hidden="1">
      <c r="B266" s="130">
        <v>262</v>
      </c>
      <c r="C266" s="136">
        <f>Tabela!C273</f>
        <v>0</v>
      </c>
      <c r="D266" s="136">
        <f>Tabela!D273</f>
        <v>0</v>
      </c>
      <c r="E266" s="160">
        <f>Tabela!I273</f>
      </c>
      <c r="F266" s="148">
        <f>Tabela!X273</f>
        <v>0</v>
      </c>
      <c r="G266" s="131">
        <f>Tabela!Y273</f>
      </c>
    </row>
    <row r="267" spans="2:7" ht="12.75" hidden="1">
      <c r="B267" s="130">
        <v>263</v>
      </c>
      <c r="C267" s="136">
        <f>Tabela!C274</f>
        <v>0</v>
      </c>
      <c r="D267" s="136">
        <f>Tabela!D274</f>
        <v>0</v>
      </c>
      <c r="E267" s="160">
        <f>Tabela!I274</f>
      </c>
      <c r="F267" s="148">
        <f>Tabela!X274</f>
        <v>0</v>
      </c>
      <c r="G267" s="131">
        <f>Tabela!Y274</f>
      </c>
    </row>
    <row r="268" spans="2:7" ht="12.75" hidden="1">
      <c r="B268" s="130">
        <v>264</v>
      </c>
      <c r="C268" s="136">
        <f>Tabela!C275</f>
        <v>0</v>
      </c>
      <c r="D268" s="136">
        <f>Tabela!D275</f>
        <v>0</v>
      </c>
      <c r="E268" s="160">
        <f>Tabela!I275</f>
      </c>
      <c r="F268" s="148">
        <f>Tabela!X275</f>
        <v>0</v>
      </c>
      <c r="G268" s="131">
        <f>Tabela!Y275</f>
      </c>
    </row>
    <row r="269" spans="2:7" ht="12.75" hidden="1">
      <c r="B269" s="130">
        <v>265</v>
      </c>
      <c r="C269" s="136">
        <f>Tabela!C276</f>
        <v>0</v>
      </c>
      <c r="D269" s="136">
        <f>Tabela!D276</f>
        <v>0</v>
      </c>
      <c r="E269" s="160">
        <f>Tabela!I276</f>
      </c>
      <c r="F269" s="148">
        <f>Tabela!X276</f>
        <v>0</v>
      </c>
      <c r="G269" s="131">
        <f>Tabela!Y276</f>
      </c>
    </row>
    <row r="270" spans="2:7" ht="12.75" hidden="1">
      <c r="B270" s="130">
        <v>266</v>
      </c>
      <c r="C270" s="136">
        <f>Tabela!C277</f>
        <v>0</v>
      </c>
      <c r="D270" s="136">
        <f>Tabela!D277</f>
        <v>0</v>
      </c>
      <c r="E270" s="160">
        <f>Tabela!I277</f>
      </c>
      <c r="F270" s="148">
        <f>Tabela!X277</f>
        <v>0</v>
      </c>
      <c r="G270" s="131">
        <f>Tabela!Y277</f>
      </c>
    </row>
    <row r="271" spans="2:7" ht="12.75" hidden="1">
      <c r="B271" s="130">
        <v>267</v>
      </c>
      <c r="C271" s="136">
        <f>Tabela!C278</f>
        <v>0</v>
      </c>
      <c r="D271" s="136">
        <f>Tabela!D278</f>
        <v>0</v>
      </c>
      <c r="E271" s="160">
        <f>Tabela!I278</f>
      </c>
      <c r="F271" s="148">
        <f>Tabela!X278</f>
        <v>0</v>
      </c>
      <c r="G271" s="131">
        <f>Tabela!Y278</f>
      </c>
    </row>
    <row r="272" spans="2:7" ht="12.75" hidden="1">
      <c r="B272" s="130">
        <v>268</v>
      </c>
      <c r="C272" s="136">
        <f>Tabela!C279</f>
        <v>0</v>
      </c>
      <c r="D272" s="136">
        <f>Tabela!D279</f>
        <v>0</v>
      </c>
      <c r="E272" s="160">
        <f>Tabela!I279</f>
      </c>
      <c r="F272" s="148">
        <f>Tabela!X279</f>
        <v>0</v>
      </c>
      <c r="G272" s="131">
        <f>Tabela!Y279</f>
      </c>
    </row>
    <row r="273" spans="2:7" ht="12.75" hidden="1">
      <c r="B273" s="130">
        <v>269</v>
      </c>
      <c r="C273" s="136">
        <f>Tabela!C280</f>
        <v>0</v>
      </c>
      <c r="D273" s="136">
        <f>Tabela!D280</f>
        <v>0</v>
      </c>
      <c r="E273" s="160">
        <f>Tabela!I280</f>
      </c>
      <c r="F273" s="148">
        <f>Tabela!X280</f>
        <v>0</v>
      </c>
      <c r="G273" s="131">
        <f>Tabela!Y280</f>
      </c>
    </row>
    <row r="274" spans="2:7" ht="12.75" hidden="1">
      <c r="B274" s="130">
        <v>270</v>
      </c>
      <c r="C274" s="136">
        <f>Tabela!C281</f>
        <v>0</v>
      </c>
      <c r="D274" s="136">
        <f>Tabela!D281</f>
        <v>0</v>
      </c>
      <c r="E274" s="160">
        <f>Tabela!I281</f>
      </c>
      <c r="F274" s="148">
        <f>Tabela!X281</f>
        <v>0</v>
      </c>
      <c r="G274" s="131">
        <f>Tabela!Y281</f>
      </c>
    </row>
    <row r="275" spans="2:7" ht="12.75" hidden="1">
      <c r="B275" s="130">
        <v>271</v>
      </c>
      <c r="C275" s="136">
        <f>Tabela!C282</f>
        <v>0</v>
      </c>
      <c r="D275" s="136">
        <f>Tabela!D282</f>
        <v>0</v>
      </c>
      <c r="E275" s="160">
        <f>Tabela!I282</f>
      </c>
      <c r="F275" s="148">
        <f>Tabela!X282</f>
        <v>0</v>
      </c>
      <c r="G275" s="131">
        <f>Tabela!Y282</f>
      </c>
    </row>
    <row r="276" spans="2:7" ht="12.75" hidden="1">
      <c r="B276" s="130">
        <v>272</v>
      </c>
      <c r="C276" s="136">
        <f>Tabela!C283</f>
        <v>0</v>
      </c>
      <c r="D276" s="136">
        <f>Tabela!D283</f>
        <v>0</v>
      </c>
      <c r="E276" s="160">
        <f>Tabela!I283</f>
      </c>
      <c r="F276" s="148">
        <f>Tabela!X283</f>
        <v>0</v>
      </c>
      <c r="G276" s="131">
        <f>Tabela!Y283</f>
      </c>
    </row>
    <row r="277" spans="2:7" ht="12.75" hidden="1">
      <c r="B277" s="130">
        <v>273</v>
      </c>
      <c r="C277" s="136">
        <f>Tabela!C284</f>
        <v>0</v>
      </c>
      <c r="D277" s="136">
        <f>Tabela!D284</f>
        <v>0</v>
      </c>
      <c r="E277" s="160">
        <f>Tabela!I284</f>
      </c>
      <c r="F277" s="148">
        <f>Tabela!X284</f>
        <v>0</v>
      </c>
      <c r="G277" s="131">
        <f>Tabela!Y284</f>
      </c>
    </row>
    <row r="278" spans="2:7" ht="12.75" hidden="1">
      <c r="B278" s="130">
        <v>274</v>
      </c>
      <c r="C278" s="136">
        <f>Tabela!C285</f>
        <v>0</v>
      </c>
      <c r="D278" s="136">
        <f>Tabela!D285</f>
        <v>0</v>
      </c>
      <c r="E278" s="160">
        <f>Tabela!I285</f>
      </c>
      <c r="F278" s="148">
        <f>Tabela!X285</f>
        <v>0</v>
      </c>
      <c r="G278" s="131">
        <f>Tabela!Y285</f>
      </c>
    </row>
    <row r="279" spans="2:7" ht="12.75" hidden="1">
      <c r="B279" s="130">
        <v>275</v>
      </c>
      <c r="C279" s="136">
        <f>Tabela!C286</f>
        <v>0</v>
      </c>
      <c r="D279" s="136">
        <f>Tabela!D286</f>
        <v>0</v>
      </c>
      <c r="E279" s="160">
        <f>Tabela!I286</f>
      </c>
      <c r="F279" s="148">
        <f>Tabela!X286</f>
        <v>0</v>
      </c>
      <c r="G279" s="131">
        <f>Tabela!Y286</f>
      </c>
    </row>
    <row r="280" spans="2:7" ht="12.75" hidden="1">
      <c r="B280" s="130">
        <v>276</v>
      </c>
      <c r="C280" s="136">
        <f>Tabela!C287</f>
        <v>0</v>
      </c>
      <c r="D280" s="136">
        <f>Tabela!D287</f>
        <v>0</v>
      </c>
      <c r="E280" s="160">
        <f>Tabela!I287</f>
      </c>
      <c r="F280" s="148">
        <f>Tabela!X287</f>
        <v>0</v>
      </c>
      <c r="G280" s="131">
        <f>Tabela!Y287</f>
      </c>
    </row>
    <row r="281" spans="2:7" ht="12.75" hidden="1">
      <c r="B281" s="130">
        <v>277</v>
      </c>
      <c r="C281" s="136">
        <f>Tabela!C288</f>
        <v>0</v>
      </c>
      <c r="D281" s="136">
        <f>Tabela!D288</f>
        <v>0</v>
      </c>
      <c r="E281" s="160">
        <f>Tabela!I288</f>
      </c>
      <c r="F281" s="148">
        <f>Tabela!X288</f>
        <v>0</v>
      </c>
      <c r="G281" s="131">
        <f>Tabela!Y288</f>
      </c>
    </row>
    <row r="282" spans="2:7" ht="12.75" hidden="1">
      <c r="B282" s="130">
        <v>278</v>
      </c>
      <c r="C282" s="136">
        <f>Tabela!C289</f>
        <v>0</v>
      </c>
      <c r="D282" s="136">
        <f>Tabela!D289</f>
        <v>0</v>
      </c>
      <c r="E282" s="160">
        <f>Tabela!I289</f>
      </c>
      <c r="F282" s="148">
        <f>Tabela!X289</f>
        <v>0</v>
      </c>
      <c r="G282" s="131">
        <f>Tabela!Y289</f>
      </c>
    </row>
    <row r="283" spans="2:7" ht="12.75" hidden="1">
      <c r="B283" s="130">
        <v>279</v>
      </c>
      <c r="C283" s="136">
        <f>Tabela!C290</f>
        <v>0</v>
      </c>
      <c r="D283" s="136">
        <f>Tabela!D290</f>
        <v>0</v>
      </c>
      <c r="E283" s="160">
        <f>Tabela!I290</f>
      </c>
      <c r="F283" s="148">
        <f>Tabela!X290</f>
        <v>0</v>
      </c>
      <c r="G283" s="131">
        <f>Tabela!Y290</f>
      </c>
    </row>
    <row r="284" spans="2:7" ht="12.75" hidden="1">
      <c r="B284" s="130">
        <v>280</v>
      </c>
      <c r="C284" s="136">
        <f>Tabela!C291</f>
        <v>0</v>
      </c>
      <c r="D284" s="136">
        <f>Tabela!D291</f>
        <v>0</v>
      </c>
      <c r="E284" s="160">
        <f>Tabela!I291</f>
      </c>
      <c r="F284" s="148">
        <f>Tabela!X291</f>
        <v>0</v>
      </c>
      <c r="G284" s="131">
        <f>Tabela!Y291</f>
      </c>
    </row>
    <row r="285" spans="2:7" ht="12.75" hidden="1">
      <c r="B285" s="130">
        <v>281</v>
      </c>
      <c r="C285" s="136">
        <f>Tabela!C292</f>
        <v>0</v>
      </c>
      <c r="D285" s="136">
        <f>Tabela!D292</f>
        <v>0</v>
      </c>
      <c r="E285" s="160">
        <f>Tabela!I292</f>
      </c>
      <c r="F285" s="148">
        <f>Tabela!X292</f>
        <v>0</v>
      </c>
      <c r="G285" s="131">
        <f>Tabela!Y292</f>
      </c>
    </row>
    <row r="286" spans="2:7" ht="12.75" hidden="1">
      <c r="B286" s="130">
        <v>282</v>
      </c>
      <c r="C286" s="136">
        <f>Tabela!C293</f>
        <v>0</v>
      </c>
      <c r="D286" s="136">
        <f>Tabela!D293</f>
        <v>0</v>
      </c>
      <c r="E286" s="160">
        <f>Tabela!I293</f>
      </c>
      <c r="F286" s="148">
        <f>Tabela!X293</f>
        <v>0</v>
      </c>
      <c r="G286" s="131">
        <f>Tabela!Y293</f>
      </c>
    </row>
    <row r="287" spans="2:7" ht="12.75" hidden="1">
      <c r="B287" s="130">
        <v>283</v>
      </c>
      <c r="C287" s="136">
        <f>Tabela!C294</f>
        <v>0</v>
      </c>
      <c r="D287" s="136">
        <f>Tabela!D294</f>
        <v>0</v>
      </c>
      <c r="E287" s="160">
        <f>Tabela!I294</f>
      </c>
      <c r="F287" s="148">
        <f>Tabela!X294</f>
        <v>0</v>
      </c>
      <c r="G287" s="131">
        <f>Tabela!Y294</f>
      </c>
    </row>
    <row r="288" spans="2:7" ht="12.75" hidden="1">
      <c r="B288" s="130">
        <v>284</v>
      </c>
      <c r="C288" s="136">
        <f>Tabela!C295</f>
        <v>0</v>
      </c>
      <c r="D288" s="136">
        <f>Tabela!D295</f>
        <v>0</v>
      </c>
      <c r="E288" s="160">
        <f>Tabela!I295</f>
      </c>
      <c r="F288" s="148">
        <f>Tabela!X295</f>
        <v>0</v>
      </c>
      <c r="G288" s="131">
        <f>Tabela!Y295</f>
      </c>
    </row>
    <row r="289" spans="2:7" ht="12.75" hidden="1">
      <c r="B289" s="130">
        <v>285</v>
      </c>
      <c r="C289" s="136">
        <f>Tabela!C296</f>
        <v>0</v>
      </c>
      <c r="D289" s="136">
        <f>Tabela!D296</f>
        <v>0</v>
      </c>
      <c r="E289" s="160">
        <f>Tabela!I296</f>
      </c>
      <c r="F289" s="148">
        <f>Tabela!X296</f>
        <v>0</v>
      </c>
      <c r="G289" s="131">
        <f>Tabela!Y296</f>
      </c>
    </row>
    <row r="290" spans="2:7" ht="12.75" hidden="1">
      <c r="B290" s="130">
        <v>286</v>
      </c>
      <c r="C290" s="136">
        <f>Tabela!C297</f>
        <v>0</v>
      </c>
      <c r="D290" s="136">
        <f>Tabela!D297</f>
        <v>0</v>
      </c>
      <c r="E290" s="160">
        <f>Tabela!I297</f>
      </c>
      <c r="F290" s="148">
        <f>Tabela!X297</f>
        <v>0</v>
      </c>
      <c r="G290" s="131">
        <f>Tabela!Y297</f>
      </c>
    </row>
    <row r="291" spans="2:7" ht="12.75" hidden="1">
      <c r="B291" s="130">
        <v>287</v>
      </c>
      <c r="C291" s="136">
        <f>Tabela!C298</f>
        <v>0</v>
      </c>
      <c r="D291" s="136">
        <f>Tabela!D298</f>
        <v>0</v>
      </c>
      <c r="E291" s="160">
        <f>Tabela!I298</f>
      </c>
      <c r="F291" s="148">
        <f>Tabela!X298</f>
        <v>0</v>
      </c>
      <c r="G291" s="131">
        <f>Tabela!Y298</f>
      </c>
    </row>
    <row r="292" spans="2:7" ht="12.75" hidden="1">
      <c r="B292" s="130">
        <v>288</v>
      </c>
      <c r="C292" s="136">
        <f>Tabela!C299</f>
        <v>0</v>
      </c>
      <c r="D292" s="136">
        <f>Tabela!D299</f>
        <v>0</v>
      </c>
      <c r="E292" s="160">
        <f>Tabela!I299</f>
      </c>
      <c r="F292" s="148">
        <f>Tabela!X299</f>
        <v>0</v>
      </c>
      <c r="G292" s="131">
        <f>Tabela!Y299</f>
      </c>
    </row>
    <row r="293" spans="2:7" ht="12.75" hidden="1">
      <c r="B293" s="130">
        <v>289</v>
      </c>
      <c r="C293" s="136">
        <f>Tabela!C300</f>
        <v>0</v>
      </c>
      <c r="D293" s="136">
        <f>Tabela!D300</f>
        <v>0</v>
      </c>
      <c r="E293" s="160">
        <f>Tabela!I300</f>
      </c>
      <c r="F293" s="148">
        <f>Tabela!X300</f>
        <v>0</v>
      </c>
      <c r="G293" s="131">
        <f>Tabela!Y300</f>
      </c>
    </row>
    <row r="294" spans="2:7" ht="12.75" hidden="1">
      <c r="B294" s="130">
        <v>290</v>
      </c>
      <c r="C294" s="136">
        <f>Tabela!C301</f>
        <v>0</v>
      </c>
      <c r="D294" s="136">
        <f>Tabela!D301</f>
        <v>0</v>
      </c>
      <c r="E294" s="160">
        <f>Tabela!I301</f>
      </c>
      <c r="F294" s="148">
        <f>Tabela!X301</f>
        <v>0</v>
      </c>
      <c r="G294" s="131">
        <f>Tabela!Y301</f>
      </c>
    </row>
    <row r="295" spans="2:7" ht="12.75" hidden="1">
      <c r="B295" s="130">
        <v>291</v>
      </c>
      <c r="C295" s="136">
        <f>Tabela!C302</f>
        <v>0</v>
      </c>
      <c r="D295" s="136">
        <f>Tabela!D302</f>
        <v>0</v>
      </c>
      <c r="E295" s="160">
        <f>Tabela!I302</f>
      </c>
      <c r="F295" s="148">
        <f>Tabela!X302</f>
        <v>0</v>
      </c>
      <c r="G295" s="131">
        <f>Tabela!Y302</f>
      </c>
    </row>
    <row r="296" spans="2:7" ht="12.75" hidden="1">
      <c r="B296" s="130">
        <v>292</v>
      </c>
      <c r="C296" s="136">
        <f>Tabela!C303</f>
        <v>0</v>
      </c>
      <c r="D296" s="136">
        <f>Tabela!D303</f>
        <v>0</v>
      </c>
      <c r="E296" s="160">
        <f>Tabela!I303</f>
      </c>
      <c r="F296" s="148">
        <f>Tabela!X303</f>
        <v>0</v>
      </c>
      <c r="G296" s="131">
        <f>Tabela!Y303</f>
      </c>
    </row>
    <row r="297" spans="2:7" ht="12.75" hidden="1">
      <c r="B297" s="130">
        <v>293</v>
      </c>
      <c r="C297" s="136">
        <f>Tabela!C304</f>
        <v>0</v>
      </c>
      <c r="D297" s="136">
        <f>Tabela!D304</f>
        <v>0</v>
      </c>
      <c r="E297" s="160">
        <f>Tabela!I304</f>
      </c>
      <c r="F297" s="148">
        <f>Tabela!X304</f>
        <v>0</v>
      </c>
      <c r="G297" s="131">
        <f>Tabela!Y304</f>
      </c>
    </row>
    <row r="298" spans="2:7" ht="12.75" hidden="1">
      <c r="B298" s="130">
        <v>294</v>
      </c>
      <c r="C298" s="136">
        <f>Tabela!C305</f>
        <v>0</v>
      </c>
      <c r="D298" s="136">
        <f>Tabela!D305</f>
        <v>0</v>
      </c>
      <c r="E298" s="160">
        <f>Tabela!I305</f>
      </c>
      <c r="F298" s="148">
        <f>Tabela!X305</f>
        <v>0</v>
      </c>
      <c r="G298" s="131">
        <f>Tabela!Y305</f>
      </c>
    </row>
    <row r="299" spans="2:7" ht="12.75" hidden="1">
      <c r="B299" s="130">
        <v>295</v>
      </c>
      <c r="C299" s="136">
        <f>Tabela!C306</f>
        <v>0</v>
      </c>
      <c r="D299" s="136">
        <f>Tabela!D306</f>
        <v>0</v>
      </c>
      <c r="E299" s="160">
        <f>Tabela!I306</f>
      </c>
      <c r="F299" s="148">
        <f>Tabela!X306</f>
        <v>0</v>
      </c>
      <c r="G299" s="131">
        <f>Tabela!Y306</f>
      </c>
    </row>
    <row r="300" spans="2:7" ht="12.75" hidden="1">
      <c r="B300" s="130">
        <v>296</v>
      </c>
      <c r="C300" s="136">
        <f>Tabela!C307</f>
        <v>0</v>
      </c>
      <c r="D300" s="136">
        <f>Tabela!D307</f>
        <v>0</v>
      </c>
      <c r="E300" s="160">
        <f>Tabela!I307</f>
      </c>
      <c r="F300" s="148">
        <f>Tabela!X307</f>
        <v>0</v>
      </c>
      <c r="G300" s="131">
        <f>Tabela!Y307</f>
      </c>
    </row>
    <row r="301" spans="2:7" ht="12.75" hidden="1">
      <c r="B301" s="130">
        <v>297</v>
      </c>
      <c r="C301" s="136">
        <f>Tabela!C308</f>
        <v>0</v>
      </c>
      <c r="D301" s="136">
        <f>Tabela!D308</f>
        <v>0</v>
      </c>
      <c r="E301" s="160">
        <f>Tabela!I308</f>
      </c>
      <c r="F301" s="148">
        <f>Tabela!X308</f>
        <v>0</v>
      </c>
      <c r="G301" s="131">
        <f>Tabela!Y308</f>
      </c>
    </row>
    <row r="302" spans="2:7" ht="12.75" hidden="1">
      <c r="B302" s="130">
        <v>298</v>
      </c>
      <c r="C302" s="136">
        <f>Tabela!C309</f>
        <v>0</v>
      </c>
      <c r="D302" s="136">
        <f>Tabela!D309</f>
        <v>0</v>
      </c>
      <c r="E302" s="160">
        <f>Tabela!I309</f>
      </c>
      <c r="F302" s="148">
        <f>Tabela!X309</f>
        <v>0</v>
      </c>
      <c r="G302" s="131">
        <f>Tabela!Y309</f>
      </c>
    </row>
    <row r="303" spans="2:7" ht="12.75" hidden="1">
      <c r="B303" s="130">
        <v>299</v>
      </c>
      <c r="C303" s="136">
        <f>Tabela!C310</f>
        <v>0</v>
      </c>
      <c r="D303" s="136">
        <f>Tabela!D310</f>
        <v>0</v>
      </c>
      <c r="E303" s="160">
        <f>Tabela!I310</f>
      </c>
      <c r="F303" s="148">
        <f>Tabela!X310</f>
        <v>0</v>
      </c>
      <c r="G303" s="131">
        <f>Tabela!Y310</f>
      </c>
    </row>
    <row r="304" spans="2:7" ht="13.5" hidden="1" thickBot="1">
      <c r="B304" s="132">
        <v>300</v>
      </c>
      <c r="C304" s="133">
        <f>Tabela!C311</f>
        <v>0</v>
      </c>
      <c r="D304" s="133">
        <f>Tabela!D311</f>
        <v>0</v>
      </c>
      <c r="E304" s="161">
        <f>Tabela!I311</f>
      </c>
      <c r="F304" s="149">
        <f>Tabela!X311</f>
        <v>0</v>
      </c>
      <c r="G304" s="134">
        <f>Tabela!Y311</f>
      </c>
    </row>
    <row r="305" spans="1:8" ht="4.5" customHeight="1">
      <c r="A305" s="2"/>
      <c r="B305" s="143"/>
      <c r="C305" s="144"/>
      <c r="D305" s="145"/>
      <c r="E305" s="151"/>
      <c r="F305" s="147"/>
      <c r="G305" s="147"/>
      <c r="H305" s="2"/>
    </row>
    <row r="307" spans="3:6" ht="18.75">
      <c r="C307" s="233" t="s">
        <v>67</v>
      </c>
      <c r="D307" s="233"/>
      <c r="E307" s="233"/>
      <c r="F307" s="233"/>
    </row>
    <row r="360" ht="13.5" thickBot="1"/>
    <row r="361" spans="2:7" ht="34.5" thickBot="1">
      <c r="B361" s="138" t="s">
        <v>61</v>
      </c>
      <c r="C361" s="139" t="s">
        <v>7</v>
      </c>
      <c r="D361" s="139" t="s">
        <v>8</v>
      </c>
      <c r="E361" s="139" t="s">
        <v>62</v>
      </c>
      <c r="F361" s="139" t="s">
        <v>63</v>
      </c>
      <c r="G361" s="140" t="s">
        <v>59</v>
      </c>
    </row>
    <row r="362" spans="2:7" ht="12.75">
      <c r="B362" s="135">
        <v>1</v>
      </c>
      <c r="C362" s="136" t="s">
        <v>125</v>
      </c>
      <c r="D362" s="136" t="s">
        <v>91</v>
      </c>
      <c r="E362" s="160">
        <v>7</v>
      </c>
      <c r="F362" s="148">
        <v>1</v>
      </c>
      <c r="G362" s="137" t="s">
        <v>240</v>
      </c>
    </row>
    <row r="363" spans="2:7" ht="12.75">
      <c r="B363" s="130">
        <v>2</v>
      </c>
      <c r="C363" s="136" t="s">
        <v>166</v>
      </c>
      <c r="D363" s="136" t="s">
        <v>167</v>
      </c>
      <c r="E363" s="160">
        <v>9</v>
      </c>
      <c r="F363" s="148">
        <v>2</v>
      </c>
      <c r="G363" s="131" t="s">
        <v>240</v>
      </c>
    </row>
    <row r="364" spans="2:7" ht="12.75">
      <c r="B364" s="130">
        <v>3</v>
      </c>
      <c r="C364" s="136" t="s">
        <v>171</v>
      </c>
      <c r="D364" s="136" t="s">
        <v>170</v>
      </c>
      <c r="E364" s="160">
        <v>10</v>
      </c>
      <c r="F364" s="148">
        <v>3</v>
      </c>
      <c r="G364" s="131" t="s">
        <v>240</v>
      </c>
    </row>
    <row r="365" spans="2:7" ht="12.75">
      <c r="B365" s="130">
        <v>22</v>
      </c>
      <c r="C365" s="136" t="s">
        <v>172</v>
      </c>
      <c r="D365" s="136" t="s">
        <v>170</v>
      </c>
      <c r="E365" s="160">
        <v>8</v>
      </c>
      <c r="F365" s="148">
        <v>1</v>
      </c>
      <c r="G365" s="131" t="s">
        <v>241</v>
      </c>
    </row>
    <row r="366" spans="2:7" ht="12.75">
      <c r="B366" s="130">
        <v>23</v>
      </c>
      <c r="C366" s="136" t="s">
        <v>75</v>
      </c>
      <c r="D366" s="136" t="s">
        <v>76</v>
      </c>
      <c r="E366" s="160">
        <v>11</v>
      </c>
      <c r="F366" s="148">
        <v>2</v>
      </c>
      <c r="G366" s="131" t="s">
        <v>241</v>
      </c>
    </row>
    <row r="367" spans="2:7" ht="12.75">
      <c r="B367" s="130">
        <v>24</v>
      </c>
      <c r="C367" s="136" t="s">
        <v>129</v>
      </c>
      <c r="D367" s="136" t="s">
        <v>130</v>
      </c>
      <c r="E367" s="160">
        <v>12</v>
      </c>
      <c r="F367" s="148">
        <v>3</v>
      </c>
      <c r="G367" s="131" t="s">
        <v>241</v>
      </c>
    </row>
    <row r="368" spans="2:7" ht="12.75">
      <c r="B368" s="130">
        <v>49</v>
      </c>
      <c r="C368" s="136" t="s">
        <v>165</v>
      </c>
      <c r="D368" s="136" t="s">
        <v>106</v>
      </c>
      <c r="E368" s="160">
        <v>17</v>
      </c>
      <c r="F368" s="148">
        <v>1</v>
      </c>
      <c r="G368" s="131" t="s">
        <v>242</v>
      </c>
    </row>
    <row r="369" spans="2:7" ht="12.75">
      <c r="B369" s="130">
        <v>50</v>
      </c>
      <c r="C369" s="136" t="s">
        <v>135</v>
      </c>
      <c r="D369" s="136" t="s">
        <v>76</v>
      </c>
      <c r="E369" s="160">
        <v>19</v>
      </c>
      <c r="F369" s="148">
        <v>2</v>
      </c>
      <c r="G369" s="131" t="s">
        <v>242</v>
      </c>
    </row>
    <row r="370" spans="2:7" ht="12.75">
      <c r="B370" s="130">
        <v>51</v>
      </c>
      <c r="C370" s="136" t="s">
        <v>179</v>
      </c>
      <c r="D370" s="136" t="s">
        <v>180</v>
      </c>
      <c r="E370" s="160">
        <v>30</v>
      </c>
      <c r="F370" s="148">
        <v>3</v>
      </c>
      <c r="G370" s="131" t="s">
        <v>242</v>
      </c>
    </row>
    <row r="371" spans="2:7" ht="12.75">
      <c r="B371" s="130">
        <v>64</v>
      </c>
      <c r="C371" s="136" t="s">
        <v>157</v>
      </c>
      <c r="D371" s="136" t="s">
        <v>87</v>
      </c>
      <c r="E371" s="160">
        <v>18</v>
      </c>
      <c r="F371" s="148">
        <v>1</v>
      </c>
      <c r="G371" s="131" t="s">
        <v>243</v>
      </c>
    </row>
    <row r="372" spans="2:7" ht="12.75">
      <c r="B372" s="130">
        <v>65</v>
      </c>
      <c r="C372" s="136" t="s">
        <v>104</v>
      </c>
      <c r="D372" s="136" t="s">
        <v>101</v>
      </c>
      <c r="E372" s="160">
        <v>21</v>
      </c>
      <c r="F372" s="148">
        <v>2</v>
      </c>
      <c r="G372" s="131" t="s">
        <v>243</v>
      </c>
    </row>
    <row r="373" spans="2:7" ht="12.75">
      <c r="B373" s="130">
        <v>66</v>
      </c>
      <c r="C373" s="136" t="s">
        <v>194</v>
      </c>
      <c r="D373" s="136" t="s">
        <v>191</v>
      </c>
      <c r="E373" s="160">
        <v>25</v>
      </c>
      <c r="F373" s="148">
        <v>3</v>
      </c>
      <c r="G373" s="131" t="s">
        <v>243</v>
      </c>
    </row>
    <row r="374" spans="2:7" ht="12.75">
      <c r="B374" s="130">
        <v>83</v>
      </c>
      <c r="C374" s="136" t="s">
        <v>173</v>
      </c>
      <c r="D374" s="136" t="s">
        <v>174</v>
      </c>
      <c r="E374" s="160">
        <v>16</v>
      </c>
      <c r="F374" s="148">
        <v>1</v>
      </c>
      <c r="G374" s="131" t="s">
        <v>244</v>
      </c>
    </row>
    <row r="375" spans="2:7" ht="12.75">
      <c r="B375" s="130">
        <v>84</v>
      </c>
      <c r="C375" s="136" t="s">
        <v>190</v>
      </c>
      <c r="D375" s="136" t="s">
        <v>191</v>
      </c>
      <c r="E375" s="160">
        <v>23</v>
      </c>
      <c r="F375" s="148">
        <v>2</v>
      </c>
      <c r="G375" s="131" t="s">
        <v>244</v>
      </c>
    </row>
    <row r="376" spans="2:7" ht="12.75">
      <c r="B376" s="130">
        <v>85</v>
      </c>
      <c r="C376" s="136" t="s">
        <v>152</v>
      </c>
      <c r="D376" s="136" t="s">
        <v>87</v>
      </c>
      <c r="E376" s="160">
        <v>26</v>
      </c>
      <c r="F376" s="148">
        <v>3</v>
      </c>
      <c r="G376" s="131" t="s">
        <v>244</v>
      </c>
    </row>
    <row r="377" spans="2:7" ht="12.75">
      <c r="B377" s="130">
        <v>96</v>
      </c>
      <c r="C377" s="136" t="s">
        <v>185</v>
      </c>
      <c r="D377" s="136" t="s">
        <v>138</v>
      </c>
      <c r="E377" s="160">
        <v>66</v>
      </c>
      <c r="F377" s="148">
        <v>1</v>
      </c>
      <c r="G377" s="131" t="s">
        <v>245</v>
      </c>
    </row>
    <row r="378" spans="2:7" ht="12.75">
      <c r="B378" s="130">
        <v>97</v>
      </c>
      <c r="C378" s="136" t="s">
        <v>123</v>
      </c>
      <c r="D378" s="136" t="s">
        <v>124</v>
      </c>
      <c r="E378" s="160">
        <v>71</v>
      </c>
      <c r="F378" s="148">
        <v>2</v>
      </c>
      <c r="G378" s="131" t="s">
        <v>245</v>
      </c>
    </row>
    <row r="379" spans="3:7" ht="12.75">
      <c r="C379" s="128" t="s">
        <v>144</v>
      </c>
      <c r="D379" s="223" t="s">
        <v>247</v>
      </c>
      <c r="E379" s="224">
        <v>95</v>
      </c>
      <c r="F379" s="224">
        <v>3</v>
      </c>
      <c r="G379" s="224" t="s">
        <v>245</v>
      </c>
    </row>
    <row r="380" spans="2:7" ht="12.75">
      <c r="B380" s="130">
        <v>100</v>
      </c>
      <c r="C380" s="136" t="s">
        <v>158</v>
      </c>
      <c r="D380" s="136" t="s">
        <v>138</v>
      </c>
      <c r="E380" s="160">
        <v>7</v>
      </c>
      <c r="F380" s="148">
        <v>1</v>
      </c>
      <c r="G380" s="131" t="s">
        <v>246</v>
      </c>
    </row>
    <row r="381" spans="2:7" ht="12.75">
      <c r="B381" s="130">
        <v>101</v>
      </c>
      <c r="C381" s="136" t="s">
        <v>195</v>
      </c>
      <c r="D381" s="136" t="s">
        <v>138</v>
      </c>
      <c r="E381" s="160">
        <v>8</v>
      </c>
      <c r="F381" s="148">
        <v>2</v>
      </c>
      <c r="G381" s="131" t="s">
        <v>246</v>
      </c>
    </row>
    <row r="382" spans="2:7" ht="12.75">
      <c r="B382" s="130">
        <v>102</v>
      </c>
      <c r="C382" s="136" t="s">
        <v>98</v>
      </c>
      <c r="D382" s="136" t="s">
        <v>99</v>
      </c>
      <c r="E382" s="160">
        <v>10</v>
      </c>
      <c r="F382" s="148">
        <v>3</v>
      </c>
      <c r="G382" s="131" t="s">
        <v>246</v>
      </c>
    </row>
    <row r="383" spans="2:7" ht="12.75">
      <c r="B383" s="225"/>
      <c r="C383" s="225" t="s">
        <v>131</v>
      </c>
      <c r="D383" s="226" t="s">
        <v>132</v>
      </c>
      <c r="E383" s="224">
        <v>9</v>
      </c>
      <c r="F383" s="224">
        <v>1</v>
      </c>
      <c r="G383" s="224" t="s">
        <v>248</v>
      </c>
    </row>
  </sheetData>
  <sheetProtection/>
  <mergeCells count="3">
    <mergeCell ref="C307:F307"/>
    <mergeCell ref="B1:G1"/>
    <mergeCell ref="B2:G2"/>
  </mergeCells>
  <conditionalFormatting sqref="L6 C5:D304 F5:G304 R7:S26 U7:V26 C362:D378 C380:D382 F362:G378 F380:G382 D379 D383">
    <cfRule type="cellIs" priority="5" dxfId="5" operator="equal" stopIfTrue="1">
      <formula>0</formula>
    </cfRule>
  </conditionalFormatting>
  <conditionalFormatting sqref="E5:E304 T7:T26 E362:E378 E380:E382">
    <cfRule type="cellIs" priority="6" dxfId="8" operator="lessThan" stopIfTrue="1">
      <formula>7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M78"/>
  <sheetViews>
    <sheetView showGridLines="0" zoomScalePageLayoutView="0" workbookViewId="0" topLeftCell="A1">
      <selection activeCell="C18" sqref="C18"/>
    </sheetView>
  </sheetViews>
  <sheetFormatPr defaultColWidth="9.00390625" defaultRowHeight="12.75"/>
  <sheetData>
    <row r="1" ht="18">
      <c r="A1" s="23" t="s">
        <v>24</v>
      </c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Wojtek</cp:lastModifiedBy>
  <cp:lastPrinted>2010-08-29T10:28:56Z</cp:lastPrinted>
  <dcterms:created xsi:type="dcterms:W3CDTF">2001-11-20T16:27:09Z</dcterms:created>
  <dcterms:modified xsi:type="dcterms:W3CDTF">2010-08-29T10:38:38Z</dcterms:modified>
  <cp:category/>
  <cp:version/>
  <cp:contentType/>
  <cp:contentStatus/>
</cp:coreProperties>
</file>